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\\rri-vmfilevault\Human Resources\Payroll\Timesheets\"/>
    </mc:Choice>
  </mc:AlternateContent>
  <xr:revisionPtr revIDLastSave="0" documentId="13_ncr:1_{9F71EB8B-91D9-4E4E-A1DC-7E48517C9DAD}" xr6:coauthVersionLast="47" xr6:coauthVersionMax="47" xr10:uidLastSave="{00000000-0000-0000-0000-000000000000}"/>
  <bookViews>
    <workbookView xWindow="-110" yWindow="-110" windowWidth="25180" windowHeight="16260" tabRatio="900" firstSheet="13" activeTab="23" xr2:uid="{E03F1798-8A2B-4166-84F5-AF239E15CB03}"/>
  </bookViews>
  <sheets>
    <sheet name="01-15-2026" sheetId="59" r:id="rId1"/>
    <sheet name="01-31-2026" sheetId="58" r:id="rId2"/>
    <sheet name="02-15-2026" sheetId="57" r:id="rId3"/>
    <sheet name="02-28-2026" sheetId="56" r:id="rId4"/>
    <sheet name="03-15-2026" sheetId="55" r:id="rId5"/>
    <sheet name="03-31-2026" sheetId="54" r:id="rId6"/>
    <sheet name="04-15-2026" sheetId="53" r:id="rId7"/>
    <sheet name="04-30-2026" sheetId="52" r:id="rId8"/>
    <sheet name="05-15-2026" sheetId="51" r:id="rId9"/>
    <sheet name="05-31-2026" sheetId="50" r:id="rId10"/>
    <sheet name="06-15-2026" sheetId="49" r:id="rId11"/>
    <sheet name="06-30-2026" sheetId="48" r:id="rId12"/>
    <sheet name="07-15-2026" sheetId="36" r:id="rId13"/>
    <sheet name="07-31-2026" sheetId="37" r:id="rId14"/>
    <sheet name="08-15-2026" sheetId="38" r:id="rId15"/>
    <sheet name="08-31-2026" sheetId="39" r:id="rId16"/>
    <sheet name="09-15-2026" sheetId="40" r:id="rId17"/>
    <sheet name="09-30-2026" sheetId="60" r:id="rId18"/>
    <sheet name="10-15-2026" sheetId="42" r:id="rId19"/>
    <sheet name="10-31-2026" sheetId="43" r:id="rId20"/>
    <sheet name="11-15-2026" sheetId="44" r:id="rId21"/>
    <sheet name="11-30-2026" sheetId="45" r:id="rId22"/>
    <sheet name="12-15-2026" sheetId="46" r:id="rId23"/>
    <sheet name="12-31-2026" sheetId="47" r:id="rId24"/>
    <sheet name="Annual Totals_DO NOT ADJUST" sheetId="61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5" i="39" l="1"/>
  <c r="K45" i="39"/>
  <c r="L45" i="39"/>
  <c r="M45" i="39"/>
  <c r="I45" i="39"/>
  <c r="I33" i="39"/>
  <c r="J32" i="39"/>
  <c r="K32" i="39" s="1"/>
  <c r="J31" i="39"/>
  <c r="Q31" i="39" s="1"/>
  <c r="J30" i="39"/>
  <c r="K30" i="39" s="1"/>
  <c r="L30" i="39" s="1"/>
  <c r="J29" i="39"/>
  <c r="K29" i="39" s="1"/>
  <c r="L29" i="39" s="1"/>
  <c r="J28" i="39"/>
  <c r="M28" i="39" s="1"/>
  <c r="J27" i="39"/>
  <c r="Q27" i="39" s="1"/>
  <c r="J26" i="39"/>
  <c r="M26" i="39" s="1"/>
  <c r="I45" i="54"/>
  <c r="J19" i="47"/>
  <c r="M19" i="47" s="1"/>
  <c r="J9" i="48"/>
  <c r="M9" i="48" s="1"/>
  <c r="I33" i="54"/>
  <c r="M32" i="54"/>
  <c r="J32" i="54"/>
  <c r="Q32" i="54" s="1"/>
  <c r="J31" i="54"/>
  <c r="M31" i="54" s="1"/>
  <c r="K30" i="54"/>
  <c r="L30" i="54" s="1"/>
  <c r="J30" i="54"/>
  <c r="Q30" i="54" s="1"/>
  <c r="M29" i="54"/>
  <c r="L29" i="54"/>
  <c r="K29" i="54"/>
  <c r="J29" i="54"/>
  <c r="Q29" i="54" s="1"/>
  <c r="M28" i="54"/>
  <c r="J28" i="54"/>
  <c r="J27" i="54"/>
  <c r="M27" i="54" s="1"/>
  <c r="K26" i="54"/>
  <c r="L26" i="54" s="1"/>
  <c r="J26" i="54"/>
  <c r="J33" i="54" s="1"/>
  <c r="J12" i="59"/>
  <c r="J11" i="59"/>
  <c r="M11" i="59" s="1"/>
  <c r="J10" i="59"/>
  <c r="M10" i="59" s="1"/>
  <c r="J9" i="59"/>
  <c r="M9" i="59" s="1"/>
  <c r="J8" i="59"/>
  <c r="J7" i="59"/>
  <c r="J6" i="59"/>
  <c r="R6" i="59" s="1"/>
  <c r="J12" i="37"/>
  <c r="Q12" i="37" s="1"/>
  <c r="J11" i="37"/>
  <c r="J10" i="37"/>
  <c r="J9" i="37"/>
  <c r="J8" i="37"/>
  <c r="R8" i="37" s="1"/>
  <c r="J7" i="37"/>
  <c r="J6" i="37"/>
  <c r="J12" i="42"/>
  <c r="Q12" i="42" s="1"/>
  <c r="J11" i="42"/>
  <c r="M11" i="42" s="1"/>
  <c r="J10" i="42"/>
  <c r="R10" i="42" s="1"/>
  <c r="J9" i="42"/>
  <c r="J8" i="42"/>
  <c r="Q8" i="42" s="1"/>
  <c r="J7" i="42"/>
  <c r="R7" i="42" s="1"/>
  <c r="J6" i="42"/>
  <c r="J12" i="43"/>
  <c r="J11" i="43"/>
  <c r="R11" i="43" s="1"/>
  <c r="J10" i="43"/>
  <c r="K10" i="43" s="1"/>
  <c r="L10" i="43" s="1"/>
  <c r="J9" i="43"/>
  <c r="J8" i="43"/>
  <c r="J7" i="43"/>
  <c r="J6" i="43"/>
  <c r="J12" i="47"/>
  <c r="J11" i="47"/>
  <c r="J10" i="47"/>
  <c r="Q10" i="47" s="1"/>
  <c r="J9" i="47"/>
  <c r="K9" i="47" s="1"/>
  <c r="J8" i="47"/>
  <c r="M8" i="47" s="1"/>
  <c r="J7" i="47"/>
  <c r="J6" i="47"/>
  <c r="K6" i="47" s="1"/>
  <c r="J12" i="58"/>
  <c r="Q12" i="58" s="1"/>
  <c r="J11" i="58"/>
  <c r="J10" i="58"/>
  <c r="J9" i="58"/>
  <c r="K9" i="58" s="1"/>
  <c r="L9" i="58" s="1"/>
  <c r="R9" i="58"/>
  <c r="J8" i="58"/>
  <c r="J7" i="58"/>
  <c r="R7" i="58" s="1"/>
  <c r="J6" i="58"/>
  <c r="J12" i="52"/>
  <c r="R12" i="52" s="1"/>
  <c r="J11" i="52"/>
  <c r="Q11" i="52" s="1"/>
  <c r="J10" i="52"/>
  <c r="J9" i="52"/>
  <c r="J8" i="52"/>
  <c r="Q8" i="52" s="1"/>
  <c r="J7" i="52"/>
  <c r="J6" i="52"/>
  <c r="J12" i="51"/>
  <c r="J11" i="51"/>
  <c r="J10" i="51"/>
  <c r="J9" i="51"/>
  <c r="J8" i="51"/>
  <c r="J7" i="51"/>
  <c r="J6" i="51"/>
  <c r="J12" i="50"/>
  <c r="J11" i="50"/>
  <c r="J13" i="50" s="1"/>
  <c r="J36" i="50" s="1"/>
  <c r="Q37" i="50" s="1"/>
  <c r="J10" i="50"/>
  <c r="K10" i="50" s="1"/>
  <c r="J9" i="50"/>
  <c r="J8" i="50"/>
  <c r="J7" i="50"/>
  <c r="J6" i="50"/>
  <c r="K6" i="50"/>
  <c r="J12" i="38"/>
  <c r="R12" i="38" s="1"/>
  <c r="J11" i="38"/>
  <c r="M11" i="38" s="1"/>
  <c r="J10" i="38"/>
  <c r="J9" i="38"/>
  <c r="M9" i="38"/>
  <c r="J6" i="38"/>
  <c r="J12" i="39"/>
  <c r="M12" i="39" s="1"/>
  <c r="J11" i="39"/>
  <c r="M11" i="39" s="1"/>
  <c r="J10" i="39"/>
  <c r="M10" i="39" s="1"/>
  <c r="I35" i="43"/>
  <c r="I35" i="42"/>
  <c r="I35" i="60"/>
  <c r="I35" i="37"/>
  <c r="I34" i="36"/>
  <c r="I35" i="51"/>
  <c r="I35" i="52"/>
  <c r="I35" i="53"/>
  <c r="I33" i="47"/>
  <c r="J32" i="47"/>
  <c r="Q32" i="47"/>
  <c r="J31" i="47"/>
  <c r="Q31" i="47"/>
  <c r="J30" i="47"/>
  <c r="Q30" i="47"/>
  <c r="M30" i="47"/>
  <c r="J29" i="47"/>
  <c r="Q29" i="47"/>
  <c r="J28" i="47"/>
  <c r="K28" i="47"/>
  <c r="J27" i="47"/>
  <c r="M27" i="47"/>
  <c r="J26" i="47"/>
  <c r="K26" i="47"/>
  <c r="I33" i="42"/>
  <c r="J32" i="42"/>
  <c r="K32" i="42"/>
  <c r="J31" i="42"/>
  <c r="Q31" i="42"/>
  <c r="J30" i="42"/>
  <c r="M30" i="42"/>
  <c r="J29" i="42"/>
  <c r="K29" i="42"/>
  <c r="J28" i="42"/>
  <c r="K28" i="42"/>
  <c r="K27" i="42"/>
  <c r="L27" i="42"/>
  <c r="J27" i="42"/>
  <c r="Q27" i="42"/>
  <c r="J26" i="42"/>
  <c r="I33" i="60"/>
  <c r="J32" i="60"/>
  <c r="M32" i="60"/>
  <c r="J31" i="60"/>
  <c r="M31" i="60"/>
  <c r="J30" i="60"/>
  <c r="M30" i="60"/>
  <c r="J29" i="60"/>
  <c r="K29" i="60"/>
  <c r="L29" i="60"/>
  <c r="J28" i="60"/>
  <c r="M28" i="60"/>
  <c r="J27" i="60"/>
  <c r="M27" i="60"/>
  <c r="J26" i="60"/>
  <c r="M26" i="60"/>
  <c r="I33" i="36"/>
  <c r="J32" i="36"/>
  <c r="M32" i="36"/>
  <c r="J31" i="36"/>
  <c r="Q31" i="36"/>
  <c r="M30" i="36"/>
  <c r="J30" i="36"/>
  <c r="K30" i="36"/>
  <c r="L30" i="36"/>
  <c r="J29" i="36"/>
  <c r="K29" i="36"/>
  <c r="L29" i="36"/>
  <c r="J28" i="36"/>
  <c r="Q28" i="36"/>
  <c r="J27" i="36"/>
  <c r="K26" i="36"/>
  <c r="J26" i="36"/>
  <c r="J18" i="48"/>
  <c r="M18" i="48"/>
  <c r="K18" i="48"/>
  <c r="L18" i="48"/>
  <c r="R18" i="48"/>
  <c r="S18" i="48"/>
  <c r="T18" i="48"/>
  <c r="I33" i="52"/>
  <c r="J32" i="52"/>
  <c r="M32" i="52"/>
  <c r="J31" i="52"/>
  <c r="Q31" i="52"/>
  <c r="J30" i="52"/>
  <c r="Q30" i="52"/>
  <c r="J29" i="52"/>
  <c r="K29" i="52"/>
  <c r="L29" i="52"/>
  <c r="K28" i="52"/>
  <c r="L28" i="52"/>
  <c r="J28" i="52"/>
  <c r="M28" i="52"/>
  <c r="J27" i="52"/>
  <c r="Q27" i="52"/>
  <c r="J26" i="52"/>
  <c r="K26" i="52"/>
  <c r="I33" i="53"/>
  <c r="J32" i="53"/>
  <c r="K32" i="53"/>
  <c r="J31" i="53"/>
  <c r="Q31" i="53"/>
  <c r="J30" i="53"/>
  <c r="Q30" i="53"/>
  <c r="J29" i="53"/>
  <c r="K29" i="53"/>
  <c r="J28" i="53"/>
  <c r="Q28" i="53"/>
  <c r="J27" i="53"/>
  <c r="M27" i="53"/>
  <c r="J26" i="53"/>
  <c r="K26" i="53"/>
  <c r="I33" i="59"/>
  <c r="J32" i="59"/>
  <c r="M32" i="59"/>
  <c r="K32" i="59"/>
  <c r="J31" i="59"/>
  <c r="Q31" i="59"/>
  <c r="Q30" i="59"/>
  <c r="J30" i="59"/>
  <c r="M30" i="59"/>
  <c r="K30" i="59"/>
  <c r="J29" i="59"/>
  <c r="J33" i="59"/>
  <c r="Q33" i="59"/>
  <c r="J28" i="59"/>
  <c r="Q28" i="59"/>
  <c r="M27" i="59"/>
  <c r="J27" i="59"/>
  <c r="Q27" i="59"/>
  <c r="J26" i="59"/>
  <c r="K26" i="59"/>
  <c r="I33" i="51"/>
  <c r="J32" i="51"/>
  <c r="Q32" i="51"/>
  <c r="J31" i="51"/>
  <c r="Q31" i="51"/>
  <c r="Q30" i="51"/>
  <c r="J30" i="51"/>
  <c r="M30" i="51"/>
  <c r="J29" i="51"/>
  <c r="K29" i="51"/>
  <c r="L29" i="51"/>
  <c r="J28" i="51"/>
  <c r="Q28" i="51"/>
  <c r="J27" i="51"/>
  <c r="Q27" i="51"/>
  <c r="J26" i="51"/>
  <c r="I33" i="37"/>
  <c r="J32" i="37"/>
  <c r="M32" i="37"/>
  <c r="J31" i="37"/>
  <c r="Q31" i="37"/>
  <c r="J30" i="37"/>
  <c r="M30" i="37"/>
  <c r="J29" i="37"/>
  <c r="K29" i="37"/>
  <c r="L29" i="37"/>
  <c r="J28" i="37"/>
  <c r="J8" i="38"/>
  <c r="J27" i="37"/>
  <c r="J7" i="38"/>
  <c r="J26" i="37"/>
  <c r="M26" i="37"/>
  <c r="J12" i="44"/>
  <c r="Q12" i="44" s="1"/>
  <c r="J11" i="44"/>
  <c r="Q11" i="44" s="1"/>
  <c r="J10" i="44"/>
  <c r="K10" i="44" s="1"/>
  <c r="J12" i="57"/>
  <c r="J11" i="57"/>
  <c r="M11" i="57" s="1"/>
  <c r="J10" i="57"/>
  <c r="M10" i="57" s="1"/>
  <c r="R10" i="57"/>
  <c r="J9" i="57"/>
  <c r="K9" i="57" s="1"/>
  <c r="AA32" i="46"/>
  <c r="Z32" i="46"/>
  <c r="Y32" i="46"/>
  <c r="X32" i="46"/>
  <c r="W32" i="46"/>
  <c r="V32" i="46"/>
  <c r="U32" i="46"/>
  <c r="T32" i="46"/>
  <c r="S32" i="46"/>
  <c r="AA31" i="46"/>
  <c r="Z31" i="46"/>
  <c r="Y31" i="46"/>
  <c r="X31" i="46"/>
  <c r="W31" i="46"/>
  <c r="V31" i="46"/>
  <c r="U31" i="46"/>
  <c r="T31" i="46"/>
  <c r="S31" i="46"/>
  <c r="AA30" i="46"/>
  <c r="Z30" i="46"/>
  <c r="Y30" i="46"/>
  <c r="X30" i="46"/>
  <c r="W30" i="46"/>
  <c r="V30" i="46"/>
  <c r="U30" i="46"/>
  <c r="T30" i="46"/>
  <c r="S30" i="46"/>
  <c r="AA29" i="46"/>
  <c r="Z29" i="46"/>
  <c r="Y29" i="46"/>
  <c r="X29" i="46"/>
  <c r="W29" i="46"/>
  <c r="V29" i="46"/>
  <c r="U29" i="46"/>
  <c r="T29" i="46"/>
  <c r="S29" i="46"/>
  <c r="AA28" i="46"/>
  <c r="Z28" i="46"/>
  <c r="Y28" i="46"/>
  <c r="X28" i="46"/>
  <c r="W28" i="46"/>
  <c r="V28" i="46"/>
  <c r="U28" i="46"/>
  <c r="T28" i="46"/>
  <c r="S28" i="46"/>
  <c r="AA27" i="46"/>
  <c r="Z27" i="46"/>
  <c r="Y27" i="46"/>
  <c r="X27" i="46"/>
  <c r="W27" i="46"/>
  <c r="V27" i="46"/>
  <c r="U27" i="46"/>
  <c r="T27" i="46"/>
  <c r="S27" i="46"/>
  <c r="AA26" i="46"/>
  <c r="Z26" i="46"/>
  <c r="Y26" i="46"/>
  <c r="X26" i="46"/>
  <c r="W26" i="46"/>
  <c r="V26" i="46"/>
  <c r="U26" i="46"/>
  <c r="T26" i="46"/>
  <c r="S26" i="46"/>
  <c r="AA22" i="46"/>
  <c r="Z22" i="46"/>
  <c r="Y22" i="46"/>
  <c r="X22" i="46"/>
  <c r="W22" i="46"/>
  <c r="V22" i="46"/>
  <c r="U22" i="46"/>
  <c r="T22" i="46"/>
  <c r="S22" i="46"/>
  <c r="AA21" i="46"/>
  <c r="Z21" i="46"/>
  <c r="Y21" i="46"/>
  <c r="X21" i="46"/>
  <c r="W21" i="46"/>
  <c r="V21" i="46"/>
  <c r="U21" i="46"/>
  <c r="T21" i="46"/>
  <c r="S21" i="46"/>
  <c r="AA20" i="46"/>
  <c r="Z20" i="46"/>
  <c r="Y20" i="46"/>
  <c r="X20" i="46"/>
  <c r="W20" i="46"/>
  <c r="V20" i="46"/>
  <c r="U20" i="46"/>
  <c r="T20" i="46"/>
  <c r="S20" i="46"/>
  <c r="AA19" i="46"/>
  <c r="Z19" i="46"/>
  <c r="Y19" i="46"/>
  <c r="X19" i="46"/>
  <c r="W19" i="46"/>
  <c r="V19" i="46"/>
  <c r="U19" i="46"/>
  <c r="T19" i="46"/>
  <c r="S19" i="46"/>
  <c r="AA18" i="46"/>
  <c r="Z18" i="46"/>
  <c r="Y18" i="46"/>
  <c r="X18" i="46"/>
  <c r="W18" i="46"/>
  <c r="V18" i="46"/>
  <c r="U18" i="46"/>
  <c r="T18" i="46"/>
  <c r="S18" i="46"/>
  <c r="AA17" i="46"/>
  <c r="Z17" i="46"/>
  <c r="Y17" i="46"/>
  <c r="X17" i="46"/>
  <c r="W17" i="46"/>
  <c r="V17" i="46"/>
  <c r="U17" i="46"/>
  <c r="T17" i="46"/>
  <c r="S17" i="46"/>
  <c r="AA16" i="46"/>
  <c r="Z16" i="46"/>
  <c r="Y16" i="46"/>
  <c r="X16" i="46"/>
  <c r="W16" i="46"/>
  <c r="V16" i="46"/>
  <c r="U16" i="46"/>
  <c r="T16" i="46"/>
  <c r="S16" i="46"/>
  <c r="AA12" i="46"/>
  <c r="Z12" i="46"/>
  <c r="Y12" i="46"/>
  <c r="X12" i="46"/>
  <c r="W12" i="46"/>
  <c r="V12" i="46"/>
  <c r="U12" i="46"/>
  <c r="T12" i="46"/>
  <c r="S12" i="46"/>
  <c r="AA11" i="46"/>
  <c r="Z11" i="46"/>
  <c r="Y11" i="46"/>
  <c r="X11" i="46"/>
  <c r="W11" i="46"/>
  <c r="V11" i="46"/>
  <c r="U11" i="46"/>
  <c r="T11" i="46"/>
  <c r="S11" i="46"/>
  <c r="AA10" i="46"/>
  <c r="Z10" i="46"/>
  <c r="Y10" i="46"/>
  <c r="X10" i="46"/>
  <c r="W10" i="46"/>
  <c r="V10" i="46"/>
  <c r="V35" i="46"/>
  <c r="U10" i="46"/>
  <c r="T10" i="46"/>
  <c r="S10" i="46"/>
  <c r="AA9" i="46"/>
  <c r="AA35" i="46"/>
  <c r="Z9" i="46"/>
  <c r="Y9" i="46"/>
  <c r="X9" i="46"/>
  <c r="W9" i="46"/>
  <c r="V9" i="46"/>
  <c r="U9" i="46"/>
  <c r="T9" i="46"/>
  <c r="S9" i="46"/>
  <c r="S35" i="46"/>
  <c r="AA8" i="46"/>
  <c r="Z8" i="46"/>
  <c r="Y8" i="46"/>
  <c r="X8" i="46"/>
  <c r="X35" i="46"/>
  <c r="W8" i="46"/>
  <c r="V8" i="46"/>
  <c r="U8" i="46"/>
  <c r="T8" i="46"/>
  <c r="S8" i="46"/>
  <c r="AA7" i="46"/>
  <c r="Z7" i="46"/>
  <c r="Y7" i="46"/>
  <c r="Y35" i="46"/>
  <c r="X7" i="46"/>
  <c r="W7" i="46"/>
  <c r="V7" i="46"/>
  <c r="U7" i="46"/>
  <c r="T7" i="46"/>
  <c r="S7" i="46"/>
  <c r="AA6" i="46"/>
  <c r="Z6" i="46"/>
  <c r="Y6" i="46"/>
  <c r="X6" i="46"/>
  <c r="W6" i="46"/>
  <c r="W35" i="46"/>
  <c r="V6" i="46"/>
  <c r="U6" i="46"/>
  <c r="U35" i="46"/>
  <c r="T6" i="46"/>
  <c r="S6" i="46"/>
  <c r="AA32" i="45"/>
  <c r="Z32" i="45"/>
  <c r="Y32" i="45"/>
  <c r="X32" i="45"/>
  <c r="W32" i="45"/>
  <c r="V32" i="45"/>
  <c r="U32" i="45"/>
  <c r="T32" i="45"/>
  <c r="S32" i="45"/>
  <c r="AA31" i="45"/>
  <c r="Z31" i="45"/>
  <c r="Y31" i="45"/>
  <c r="X31" i="45"/>
  <c r="W31" i="45"/>
  <c r="V31" i="45"/>
  <c r="U31" i="45"/>
  <c r="T31" i="45"/>
  <c r="S31" i="45"/>
  <c r="AA30" i="45"/>
  <c r="Z30" i="45"/>
  <c r="Y30" i="45"/>
  <c r="X30" i="45"/>
  <c r="W30" i="45"/>
  <c r="V30" i="45"/>
  <c r="U30" i="45"/>
  <c r="T30" i="45"/>
  <c r="S30" i="45"/>
  <c r="AA29" i="45"/>
  <c r="Z29" i="45"/>
  <c r="Y29" i="45"/>
  <c r="X29" i="45"/>
  <c r="W29" i="45"/>
  <c r="V29" i="45"/>
  <c r="U29" i="45"/>
  <c r="T29" i="45"/>
  <c r="S29" i="45"/>
  <c r="AA28" i="45"/>
  <c r="Z28" i="45"/>
  <c r="Y28" i="45"/>
  <c r="X28" i="45"/>
  <c r="W28" i="45"/>
  <c r="V28" i="45"/>
  <c r="U28" i="45"/>
  <c r="T28" i="45"/>
  <c r="S28" i="45"/>
  <c r="AA27" i="45"/>
  <c r="Z27" i="45"/>
  <c r="Y27" i="45"/>
  <c r="X27" i="45"/>
  <c r="W27" i="45"/>
  <c r="V27" i="45"/>
  <c r="U27" i="45"/>
  <c r="T27" i="45"/>
  <c r="S27" i="45"/>
  <c r="AA26" i="45"/>
  <c r="Z26" i="45"/>
  <c r="Y26" i="45"/>
  <c r="X26" i="45"/>
  <c r="W26" i="45"/>
  <c r="V26" i="45"/>
  <c r="U26" i="45"/>
  <c r="T26" i="45"/>
  <c r="S26" i="45"/>
  <c r="AA22" i="45"/>
  <c r="Z22" i="45"/>
  <c r="Y22" i="45"/>
  <c r="X22" i="45"/>
  <c r="W22" i="45"/>
  <c r="V22" i="45"/>
  <c r="U22" i="45"/>
  <c r="T22" i="45"/>
  <c r="S22" i="45"/>
  <c r="AA21" i="45"/>
  <c r="Z21" i="45"/>
  <c r="Y21" i="45"/>
  <c r="X21" i="45"/>
  <c r="W21" i="45"/>
  <c r="V21" i="45"/>
  <c r="U21" i="45"/>
  <c r="T21" i="45"/>
  <c r="S21" i="45"/>
  <c r="AA20" i="45"/>
  <c r="Z20" i="45"/>
  <c r="Y20" i="45"/>
  <c r="X20" i="45"/>
  <c r="W20" i="45"/>
  <c r="V20" i="45"/>
  <c r="U20" i="45"/>
  <c r="T20" i="45"/>
  <c r="S20" i="45"/>
  <c r="AA19" i="45"/>
  <c r="Z19" i="45"/>
  <c r="Y19" i="45"/>
  <c r="X19" i="45"/>
  <c r="W19" i="45"/>
  <c r="V19" i="45"/>
  <c r="U19" i="45"/>
  <c r="T19" i="45"/>
  <c r="S19" i="45"/>
  <c r="AA18" i="45"/>
  <c r="Z18" i="45"/>
  <c r="Y18" i="45"/>
  <c r="X18" i="45"/>
  <c r="W18" i="45"/>
  <c r="V18" i="45"/>
  <c r="U18" i="45"/>
  <c r="T18" i="45"/>
  <c r="S18" i="45"/>
  <c r="AA17" i="45"/>
  <c r="Z17" i="45"/>
  <c r="Y17" i="45"/>
  <c r="X17" i="45"/>
  <c r="W17" i="45"/>
  <c r="V17" i="45"/>
  <c r="U17" i="45"/>
  <c r="T17" i="45"/>
  <c r="S17" i="45"/>
  <c r="AA16" i="45"/>
  <c r="Z16" i="45"/>
  <c r="Y16" i="45"/>
  <c r="X16" i="45"/>
  <c r="W16" i="45"/>
  <c r="V16" i="45"/>
  <c r="U16" i="45"/>
  <c r="T16" i="45"/>
  <c r="S16" i="45"/>
  <c r="AA12" i="45"/>
  <c r="Z12" i="45"/>
  <c r="Y12" i="45"/>
  <c r="X12" i="45"/>
  <c r="W12" i="45"/>
  <c r="V12" i="45"/>
  <c r="U12" i="45"/>
  <c r="T12" i="45"/>
  <c r="S12" i="45"/>
  <c r="AA11" i="45"/>
  <c r="Z11" i="45"/>
  <c r="Y11" i="45"/>
  <c r="X11" i="45"/>
  <c r="W11" i="45"/>
  <c r="V11" i="45"/>
  <c r="U11" i="45"/>
  <c r="T11" i="45"/>
  <c r="S11" i="45"/>
  <c r="AA10" i="45"/>
  <c r="Z10" i="45"/>
  <c r="Y10" i="45"/>
  <c r="X10" i="45"/>
  <c r="W10" i="45"/>
  <c r="V10" i="45"/>
  <c r="U10" i="45"/>
  <c r="T10" i="45"/>
  <c r="S10" i="45"/>
  <c r="AA9" i="45"/>
  <c r="Z9" i="45"/>
  <c r="Y9" i="45"/>
  <c r="X9" i="45"/>
  <c r="W9" i="45"/>
  <c r="V9" i="45"/>
  <c r="U9" i="45"/>
  <c r="T9" i="45"/>
  <c r="S9" i="45"/>
  <c r="AA8" i="45"/>
  <c r="Z8" i="45"/>
  <c r="Y8" i="45"/>
  <c r="X8" i="45"/>
  <c r="W8" i="45"/>
  <c r="V8" i="45"/>
  <c r="U8" i="45"/>
  <c r="T8" i="45"/>
  <c r="S8" i="45"/>
  <c r="AA7" i="45"/>
  <c r="Z7" i="45"/>
  <c r="Y7" i="45"/>
  <c r="X7" i="45"/>
  <c r="W7" i="45"/>
  <c r="V7" i="45"/>
  <c r="U7" i="45"/>
  <c r="T7" i="45"/>
  <c r="S7" i="45"/>
  <c r="AA6" i="45"/>
  <c r="Z6" i="45"/>
  <c r="Y6" i="45"/>
  <c r="X6" i="45"/>
  <c r="W6" i="45"/>
  <c r="V6" i="45"/>
  <c r="U6" i="45"/>
  <c r="T6" i="45"/>
  <c r="S6" i="45"/>
  <c r="AA32" i="44"/>
  <c r="Z32" i="44"/>
  <c r="Y32" i="44"/>
  <c r="X32" i="44"/>
  <c r="W32" i="44"/>
  <c r="V32" i="44"/>
  <c r="U32" i="44"/>
  <c r="T32" i="44"/>
  <c r="S32" i="44"/>
  <c r="AA31" i="44"/>
  <c r="Z31" i="44"/>
  <c r="Y31" i="44"/>
  <c r="X31" i="44"/>
  <c r="W31" i="44"/>
  <c r="V31" i="44"/>
  <c r="U31" i="44"/>
  <c r="T31" i="44"/>
  <c r="S31" i="44"/>
  <c r="AA30" i="44"/>
  <c r="Z30" i="44"/>
  <c r="Y30" i="44"/>
  <c r="X30" i="44"/>
  <c r="W30" i="44"/>
  <c r="V30" i="44"/>
  <c r="U30" i="44"/>
  <c r="T30" i="44"/>
  <c r="S30" i="44"/>
  <c r="AA29" i="44"/>
  <c r="Z29" i="44"/>
  <c r="Y29" i="44"/>
  <c r="X29" i="44"/>
  <c r="W29" i="44"/>
  <c r="V29" i="44"/>
  <c r="U29" i="44"/>
  <c r="T29" i="44"/>
  <c r="S29" i="44"/>
  <c r="AA28" i="44"/>
  <c r="Z28" i="44"/>
  <c r="Y28" i="44"/>
  <c r="X28" i="44"/>
  <c r="W28" i="44"/>
  <c r="V28" i="44"/>
  <c r="U28" i="44"/>
  <c r="T28" i="44"/>
  <c r="S28" i="44"/>
  <c r="AA27" i="44"/>
  <c r="Z27" i="44"/>
  <c r="Y27" i="44"/>
  <c r="X27" i="44"/>
  <c r="W27" i="44"/>
  <c r="V27" i="44"/>
  <c r="U27" i="44"/>
  <c r="T27" i="44"/>
  <c r="S27" i="44"/>
  <c r="AA26" i="44"/>
  <c r="Z26" i="44"/>
  <c r="Y26" i="44"/>
  <c r="X26" i="44"/>
  <c r="W26" i="44"/>
  <c r="V26" i="44"/>
  <c r="U26" i="44"/>
  <c r="T26" i="44"/>
  <c r="S26" i="44"/>
  <c r="AA22" i="44"/>
  <c r="Z22" i="44"/>
  <c r="Y22" i="44"/>
  <c r="X22" i="44"/>
  <c r="W22" i="44"/>
  <c r="V22" i="44"/>
  <c r="U22" i="44"/>
  <c r="T22" i="44"/>
  <c r="S22" i="44"/>
  <c r="AA21" i="44"/>
  <c r="Z21" i="44"/>
  <c r="Y21" i="44"/>
  <c r="X21" i="44"/>
  <c r="W21" i="44"/>
  <c r="V21" i="44"/>
  <c r="U21" i="44"/>
  <c r="T21" i="44"/>
  <c r="S21" i="44"/>
  <c r="AA20" i="44"/>
  <c r="Z20" i="44"/>
  <c r="Y20" i="44"/>
  <c r="X20" i="44"/>
  <c r="W20" i="44"/>
  <c r="V20" i="44"/>
  <c r="U20" i="44"/>
  <c r="T20" i="44"/>
  <c r="S20" i="44"/>
  <c r="AA19" i="44"/>
  <c r="Z19" i="44"/>
  <c r="Y19" i="44"/>
  <c r="X19" i="44"/>
  <c r="W19" i="44"/>
  <c r="V19" i="44"/>
  <c r="U19" i="44"/>
  <c r="T19" i="44"/>
  <c r="S19" i="44"/>
  <c r="AA18" i="44"/>
  <c r="Z18" i="44"/>
  <c r="Y18" i="44"/>
  <c r="X18" i="44"/>
  <c r="W18" i="44"/>
  <c r="V18" i="44"/>
  <c r="U18" i="44"/>
  <c r="T18" i="44"/>
  <c r="S18" i="44"/>
  <c r="AA17" i="44"/>
  <c r="Z17" i="44"/>
  <c r="Y17" i="44"/>
  <c r="X17" i="44"/>
  <c r="W17" i="44"/>
  <c r="V17" i="44"/>
  <c r="U17" i="44"/>
  <c r="T17" i="44"/>
  <c r="S17" i="44"/>
  <c r="AA16" i="44"/>
  <c r="Z16" i="44"/>
  <c r="Y16" i="44"/>
  <c r="X16" i="44"/>
  <c r="W16" i="44"/>
  <c r="V16" i="44"/>
  <c r="U16" i="44"/>
  <c r="T16" i="44"/>
  <c r="S16" i="44"/>
  <c r="AA12" i="44"/>
  <c r="Z12" i="44"/>
  <c r="Y12" i="44"/>
  <c r="X12" i="44"/>
  <c r="W12" i="44"/>
  <c r="V12" i="44"/>
  <c r="U12" i="44"/>
  <c r="T12" i="44"/>
  <c r="S12" i="44"/>
  <c r="AA11" i="44"/>
  <c r="Z11" i="44"/>
  <c r="Y11" i="44"/>
  <c r="X11" i="44"/>
  <c r="W11" i="44"/>
  <c r="V11" i="44"/>
  <c r="U11" i="44"/>
  <c r="T11" i="44"/>
  <c r="S11" i="44"/>
  <c r="AA10" i="44"/>
  <c r="Z10" i="44"/>
  <c r="Y10" i="44"/>
  <c r="X10" i="44"/>
  <c r="W10" i="44"/>
  <c r="V10" i="44"/>
  <c r="U10" i="44"/>
  <c r="T10" i="44"/>
  <c r="S10" i="44"/>
  <c r="AA9" i="44"/>
  <c r="Z9" i="44"/>
  <c r="Y9" i="44"/>
  <c r="X9" i="44"/>
  <c r="W9" i="44"/>
  <c r="V9" i="44"/>
  <c r="U9" i="44"/>
  <c r="T9" i="44"/>
  <c r="S9" i="44"/>
  <c r="AA8" i="44"/>
  <c r="Z8" i="44"/>
  <c r="Y8" i="44"/>
  <c r="X8" i="44"/>
  <c r="W8" i="44"/>
  <c r="V8" i="44"/>
  <c r="U8" i="44"/>
  <c r="T8" i="44"/>
  <c r="S8" i="44"/>
  <c r="AA7" i="44"/>
  <c r="Z7" i="44"/>
  <c r="Y7" i="44"/>
  <c r="X7" i="44"/>
  <c r="W7" i="44"/>
  <c r="V7" i="44"/>
  <c r="U7" i="44"/>
  <c r="T7" i="44"/>
  <c r="S7" i="44"/>
  <c r="AA6" i="44"/>
  <c r="AA35" i="44"/>
  <c r="Z6" i="44"/>
  <c r="Y6" i="44"/>
  <c r="X6" i="44"/>
  <c r="W6" i="44"/>
  <c r="V6" i="44"/>
  <c r="U6" i="44"/>
  <c r="T6" i="44"/>
  <c r="S6" i="44"/>
  <c r="S35" i="44"/>
  <c r="AA32" i="43"/>
  <c r="Z32" i="43"/>
  <c r="Y32" i="43"/>
  <c r="X32" i="43"/>
  <c r="W32" i="43"/>
  <c r="V32" i="43"/>
  <c r="U32" i="43"/>
  <c r="T32" i="43"/>
  <c r="S32" i="43"/>
  <c r="AA31" i="43"/>
  <c r="Z31" i="43"/>
  <c r="Y31" i="43"/>
  <c r="X31" i="43"/>
  <c r="W31" i="43"/>
  <c r="V31" i="43"/>
  <c r="U31" i="43"/>
  <c r="T31" i="43"/>
  <c r="S31" i="43"/>
  <c r="AA30" i="43"/>
  <c r="Z30" i="43"/>
  <c r="Y30" i="43"/>
  <c r="X30" i="43"/>
  <c r="W30" i="43"/>
  <c r="V30" i="43"/>
  <c r="U30" i="43"/>
  <c r="T30" i="43"/>
  <c r="S30" i="43"/>
  <c r="AA29" i="43"/>
  <c r="Z29" i="43"/>
  <c r="Y29" i="43"/>
  <c r="X29" i="43"/>
  <c r="W29" i="43"/>
  <c r="V29" i="43"/>
  <c r="U29" i="43"/>
  <c r="T29" i="43"/>
  <c r="S29" i="43"/>
  <c r="AA28" i="43"/>
  <c r="Z28" i="43"/>
  <c r="Y28" i="43"/>
  <c r="X28" i="43"/>
  <c r="W28" i="43"/>
  <c r="V28" i="43"/>
  <c r="U28" i="43"/>
  <c r="T28" i="43"/>
  <c r="S28" i="43"/>
  <c r="AA27" i="43"/>
  <c r="Z27" i="43"/>
  <c r="Y27" i="43"/>
  <c r="X27" i="43"/>
  <c r="W27" i="43"/>
  <c r="V27" i="43"/>
  <c r="U27" i="43"/>
  <c r="T27" i="43"/>
  <c r="S27" i="43"/>
  <c r="AA26" i="43"/>
  <c r="Z26" i="43"/>
  <c r="Y26" i="43"/>
  <c r="X26" i="43"/>
  <c r="W26" i="43"/>
  <c r="V26" i="43"/>
  <c r="U26" i="43"/>
  <c r="T26" i="43"/>
  <c r="S26" i="43"/>
  <c r="AA22" i="43"/>
  <c r="Z22" i="43"/>
  <c r="Y22" i="43"/>
  <c r="X22" i="43"/>
  <c r="W22" i="43"/>
  <c r="V22" i="43"/>
  <c r="U22" i="43"/>
  <c r="T22" i="43"/>
  <c r="S22" i="43"/>
  <c r="AA21" i="43"/>
  <c r="Z21" i="43"/>
  <c r="Y21" i="43"/>
  <c r="X21" i="43"/>
  <c r="W21" i="43"/>
  <c r="V21" i="43"/>
  <c r="U21" i="43"/>
  <c r="T21" i="43"/>
  <c r="S21" i="43"/>
  <c r="AA20" i="43"/>
  <c r="Z20" i="43"/>
  <c r="Y20" i="43"/>
  <c r="X20" i="43"/>
  <c r="W20" i="43"/>
  <c r="V20" i="43"/>
  <c r="U20" i="43"/>
  <c r="T20" i="43"/>
  <c r="S20" i="43"/>
  <c r="AA19" i="43"/>
  <c r="Z19" i="43"/>
  <c r="Y19" i="43"/>
  <c r="X19" i="43"/>
  <c r="W19" i="43"/>
  <c r="V19" i="43"/>
  <c r="U19" i="43"/>
  <c r="T19" i="43"/>
  <c r="S19" i="43"/>
  <c r="AA18" i="43"/>
  <c r="Z18" i="43"/>
  <c r="Y18" i="43"/>
  <c r="X18" i="43"/>
  <c r="W18" i="43"/>
  <c r="V18" i="43"/>
  <c r="U18" i="43"/>
  <c r="T18" i="43"/>
  <c r="S18" i="43"/>
  <c r="AA17" i="43"/>
  <c r="Z17" i="43"/>
  <c r="Y17" i="43"/>
  <c r="X17" i="43"/>
  <c r="W17" i="43"/>
  <c r="V17" i="43"/>
  <c r="U17" i="43"/>
  <c r="T17" i="43"/>
  <c r="S17" i="43"/>
  <c r="AA16" i="43"/>
  <c r="Z16" i="43"/>
  <c r="Y16" i="43"/>
  <c r="X16" i="43"/>
  <c r="W16" i="43"/>
  <c r="V16" i="43"/>
  <c r="U16" i="43"/>
  <c r="T16" i="43"/>
  <c r="S16" i="43"/>
  <c r="AA12" i="43"/>
  <c r="Z12" i="43"/>
  <c r="Y12" i="43"/>
  <c r="X12" i="43"/>
  <c r="W12" i="43"/>
  <c r="V12" i="43"/>
  <c r="U12" i="43"/>
  <c r="T12" i="43"/>
  <c r="S12" i="43"/>
  <c r="AA11" i="43"/>
  <c r="Z11" i="43"/>
  <c r="Y11" i="43"/>
  <c r="X11" i="43"/>
  <c r="W11" i="43"/>
  <c r="V11" i="43"/>
  <c r="U11" i="43"/>
  <c r="T11" i="43"/>
  <c r="S11" i="43"/>
  <c r="AA10" i="43"/>
  <c r="Z10" i="43"/>
  <c r="Y10" i="43"/>
  <c r="X10" i="43"/>
  <c r="W10" i="43"/>
  <c r="V10" i="43"/>
  <c r="U10" i="43"/>
  <c r="T10" i="43"/>
  <c r="S10" i="43"/>
  <c r="AA9" i="43"/>
  <c r="Z9" i="43"/>
  <c r="Y9" i="43"/>
  <c r="X9" i="43"/>
  <c r="W9" i="43"/>
  <c r="V9" i="43"/>
  <c r="U9" i="43"/>
  <c r="T9" i="43"/>
  <c r="S9" i="43"/>
  <c r="AA8" i="43"/>
  <c r="Z8" i="43"/>
  <c r="Y8" i="43"/>
  <c r="X8" i="43"/>
  <c r="W8" i="43"/>
  <c r="V8" i="43"/>
  <c r="U8" i="43"/>
  <c r="T8" i="43"/>
  <c r="T35" i="43"/>
  <c r="S8" i="43"/>
  <c r="AA7" i="43"/>
  <c r="Z7" i="43"/>
  <c r="Y7" i="43"/>
  <c r="X7" i="43"/>
  <c r="W7" i="43"/>
  <c r="V7" i="43"/>
  <c r="U7" i="43"/>
  <c r="T7" i="43"/>
  <c r="S7" i="43"/>
  <c r="AA6" i="43"/>
  <c r="Z6" i="43"/>
  <c r="Y6" i="43"/>
  <c r="X6" i="43"/>
  <c r="W6" i="43"/>
  <c r="V6" i="43"/>
  <c r="U6" i="43"/>
  <c r="T6" i="43"/>
  <c r="S6" i="43"/>
  <c r="AA22" i="42"/>
  <c r="Z22" i="42"/>
  <c r="Y22" i="42"/>
  <c r="X22" i="42"/>
  <c r="W22" i="42"/>
  <c r="V22" i="42"/>
  <c r="U22" i="42"/>
  <c r="T22" i="42"/>
  <c r="S22" i="42"/>
  <c r="AA21" i="42"/>
  <c r="Z21" i="42"/>
  <c r="Y21" i="42"/>
  <c r="X21" i="42"/>
  <c r="W21" i="42"/>
  <c r="V21" i="42"/>
  <c r="U21" i="42"/>
  <c r="T21" i="42"/>
  <c r="S21" i="42"/>
  <c r="AA20" i="42"/>
  <c r="Z20" i="42"/>
  <c r="Y20" i="42"/>
  <c r="X20" i="42"/>
  <c r="W20" i="42"/>
  <c r="V20" i="42"/>
  <c r="U20" i="42"/>
  <c r="T20" i="42"/>
  <c r="S20" i="42"/>
  <c r="AA19" i="42"/>
  <c r="Z19" i="42"/>
  <c r="Y19" i="42"/>
  <c r="X19" i="42"/>
  <c r="W19" i="42"/>
  <c r="V19" i="42"/>
  <c r="U19" i="42"/>
  <c r="T19" i="42"/>
  <c r="S19" i="42"/>
  <c r="AA18" i="42"/>
  <c r="Z18" i="42"/>
  <c r="Y18" i="42"/>
  <c r="X18" i="42"/>
  <c r="W18" i="42"/>
  <c r="V18" i="42"/>
  <c r="U18" i="42"/>
  <c r="T18" i="42"/>
  <c r="S18" i="42"/>
  <c r="AA17" i="42"/>
  <c r="Z17" i="42"/>
  <c r="Y17" i="42"/>
  <c r="X17" i="42"/>
  <c r="W17" i="42"/>
  <c r="V17" i="42"/>
  <c r="U17" i="42"/>
  <c r="T17" i="42"/>
  <c r="S17" i="42"/>
  <c r="AA16" i="42"/>
  <c r="AA35" i="42"/>
  <c r="Z16" i="42"/>
  <c r="Y16" i="42"/>
  <c r="X16" i="42"/>
  <c r="W16" i="42"/>
  <c r="V16" i="42"/>
  <c r="U16" i="42"/>
  <c r="T16" i="42"/>
  <c r="S16" i="42"/>
  <c r="AA12" i="42"/>
  <c r="Z12" i="42"/>
  <c r="Y12" i="42"/>
  <c r="X12" i="42"/>
  <c r="W12" i="42"/>
  <c r="V12" i="42"/>
  <c r="U12" i="42"/>
  <c r="T12" i="42"/>
  <c r="S12" i="42"/>
  <c r="AA11" i="42"/>
  <c r="Z11" i="42"/>
  <c r="Y11" i="42"/>
  <c r="X11" i="42"/>
  <c r="W11" i="42"/>
  <c r="V11" i="42"/>
  <c r="U11" i="42"/>
  <c r="T11" i="42"/>
  <c r="S11" i="42"/>
  <c r="AA10" i="42"/>
  <c r="Z10" i="42"/>
  <c r="Y10" i="42"/>
  <c r="X10" i="42"/>
  <c r="W10" i="42"/>
  <c r="V10" i="42"/>
  <c r="U10" i="42"/>
  <c r="T10" i="42"/>
  <c r="S10" i="42"/>
  <c r="AA9" i="42"/>
  <c r="Z9" i="42"/>
  <c r="Y9" i="42"/>
  <c r="X9" i="42"/>
  <c r="W9" i="42"/>
  <c r="V9" i="42"/>
  <c r="U9" i="42"/>
  <c r="T9" i="42"/>
  <c r="S9" i="42"/>
  <c r="AA8" i="42"/>
  <c r="Z8" i="42"/>
  <c r="Y8" i="42"/>
  <c r="X8" i="42"/>
  <c r="W8" i="42"/>
  <c r="V8" i="42"/>
  <c r="U8" i="42"/>
  <c r="T8" i="42"/>
  <c r="S8" i="42"/>
  <c r="AA7" i="42"/>
  <c r="Z7" i="42"/>
  <c r="Y7" i="42"/>
  <c r="X7" i="42"/>
  <c r="W7" i="42"/>
  <c r="V7" i="42"/>
  <c r="U7" i="42"/>
  <c r="T7" i="42"/>
  <c r="S7" i="42"/>
  <c r="AA6" i="42"/>
  <c r="Z6" i="42"/>
  <c r="Y6" i="42"/>
  <c r="X6" i="42"/>
  <c r="W6" i="42"/>
  <c r="V6" i="42"/>
  <c r="U6" i="42"/>
  <c r="T6" i="42"/>
  <c r="S6" i="42"/>
  <c r="AA22" i="60"/>
  <c r="Z22" i="60"/>
  <c r="Y22" i="60"/>
  <c r="X22" i="60"/>
  <c r="W22" i="60"/>
  <c r="V22" i="60"/>
  <c r="U22" i="60"/>
  <c r="T22" i="60"/>
  <c r="S22" i="60"/>
  <c r="AA21" i="60"/>
  <c r="Z21" i="60"/>
  <c r="Y21" i="60"/>
  <c r="X21" i="60"/>
  <c r="W21" i="60"/>
  <c r="V21" i="60"/>
  <c r="U21" i="60"/>
  <c r="T21" i="60"/>
  <c r="S21" i="60"/>
  <c r="AA20" i="60"/>
  <c r="Z20" i="60"/>
  <c r="Y20" i="60"/>
  <c r="X20" i="60"/>
  <c r="W20" i="60"/>
  <c r="V20" i="60"/>
  <c r="U20" i="60"/>
  <c r="T20" i="60"/>
  <c r="S20" i="60"/>
  <c r="AA19" i="60"/>
  <c r="Z19" i="60"/>
  <c r="Y19" i="60"/>
  <c r="X19" i="60"/>
  <c r="W19" i="60"/>
  <c r="V19" i="60"/>
  <c r="U19" i="60"/>
  <c r="T19" i="60"/>
  <c r="S19" i="60"/>
  <c r="AA18" i="60"/>
  <c r="Z18" i="60"/>
  <c r="Y18" i="60"/>
  <c r="X18" i="60"/>
  <c r="W18" i="60"/>
  <c r="V18" i="60"/>
  <c r="U18" i="60"/>
  <c r="T18" i="60"/>
  <c r="S18" i="60"/>
  <c r="AA17" i="60"/>
  <c r="Z17" i="60"/>
  <c r="Y17" i="60"/>
  <c r="X17" i="60"/>
  <c r="W17" i="60"/>
  <c r="V17" i="60"/>
  <c r="U17" i="60"/>
  <c r="T17" i="60"/>
  <c r="S17" i="60"/>
  <c r="AA16" i="60"/>
  <c r="Z16" i="60"/>
  <c r="Y16" i="60"/>
  <c r="X16" i="60"/>
  <c r="W16" i="60"/>
  <c r="V16" i="60"/>
  <c r="U16" i="60"/>
  <c r="T16" i="60"/>
  <c r="S16" i="60"/>
  <c r="AA12" i="60"/>
  <c r="Z12" i="60"/>
  <c r="Y12" i="60"/>
  <c r="X12" i="60"/>
  <c r="W12" i="60"/>
  <c r="V12" i="60"/>
  <c r="U12" i="60"/>
  <c r="T12" i="60"/>
  <c r="S12" i="60"/>
  <c r="AA11" i="60"/>
  <c r="Z11" i="60"/>
  <c r="Y11" i="60"/>
  <c r="X11" i="60"/>
  <c r="W11" i="60"/>
  <c r="V11" i="60"/>
  <c r="U11" i="60"/>
  <c r="T11" i="60"/>
  <c r="T35" i="60"/>
  <c r="S11" i="60"/>
  <c r="AA10" i="60"/>
  <c r="Z10" i="60"/>
  <c r="Y10" i="60"/>
  <c r="X10" i="60"/>
  <c r="W10" i="60"/>
  <c r="V10" i="60"/>
  <c r="U10" i="60"/>
  <c r="T10" i="60"/>
  <c r="S10" i="60"/>
  <c r="AA9" i="60"/>
  <c r="Z9" i="60"/>
  <c r="Y9" i="60"/>
  <c r="X9" i="60"/>
  <c r="W9" i="60"/>
  <c r="V9" i="60"/>
  <c r="U9" i="60"/>
  <c r="T9" i="60"/>
  <c r="S9" i="60"/>
  <c r="AA8" i="60"/>
  <c r="Z8" i="60"/>
  <c r="Y8" i="60"/>
  <c r="X8" i="60"/>
  <c r="W8" i="60"/>
  <c r="W35" i="60"/>
  <c r="V8" i="60"/>
  <c r="U8" i="60"/>
  <c r="T8" i="60"/>
  <c r="S8" i="60"/>
  <c r="AA7" i="60"/>
  <c r="Z7" i="60"/>
  <c r="Y7" i="60"/>
  <c r="X7" i="60"/>
  <c r="W7" i="60"/>
  <c r="V7" i="60"/>
  <c r="U7" i="60"/>
  <c r="T7" i="60"/>
  <c r="S7" i="60"/>
  <c r="AA6" i="60"/>
  <c r="Z6" i="60"/>
  <c r="Y6" i="60"/>
  <c r="X6" i="60"/>
  <c r="W6" i="60"/>
  <c r="V6" i="60"/>
  <c r="U6" i="60"/>
  <c r="T6" i="60"/>
  <c r="S6" i="60"/>
  <c r="AA32" i="40"/>
  <c r="Z32" i="40"/>
  <c r="Y32" i="40"/>
  <c r="X32" i="40"/>
  <c r="W32" i="40"/>
  <c r="V32" i="40"/>
  <c r="U32" i="40"/>
  <c r="T32" i="40"/>
  <c r="S32" i="40"/>
  <c r="AA31" i="40"/>
  <c r="Z31" i="40"/>
  <c r="Y31" i="40"/>
  <c r="X31" i="40"/>
  <c r="W31" i="40"/>
  <c r="V31" i="40"/>
  <c r="U31" i="40"/>
  <c r="T31" i="40"/>
  <c r="S31" i="40"/>
  <c r="AA30" i="40"/>
  <c r="Z30" i="40"/>
  <c r="Y30" i="40"/>
  <c r="X30" i="40"/>
  <c r="W30" i="40"/>
  <c r="V30" i="40"/>
  <c r="U30" i="40"/>
  <c r="T30" i="40"/>
  <c r="S30" i="40"/>
  <c r="AA29" i="40"/>
  <c r="Z29" i="40"/>
  <c r="Y29" i="40"/>
  <c r="X29" i="40"/>
  <c r="W29" i="40"/>
  <c r="V29" i="40"/>
  <c r="U29" i="40"/>
  <c r="T29" i="40"/>
  <c r="S29" i="40"/>
  <c r="AA28" i="40"/>
  <c r="Z28" i="40"/>
  <c r="Y28" i="40"/>
  <c r="X28" i="40"/>
  <c r="W28" i="40"/>
  <c r="V28" i="40"/>
  <c r="U28" i="40"/>
  <c r="T28" i="40"/>
  <c r="S28" i="40"/>
  <c r="AA27" i="40"/>
  <c r="Z27" i="40"/>
  <c r="Y27" i="40"/>
  <c r="X27" i="40"/>
  <c r="W27" i="40"/>
  <c r="V27" i="40"/>
  <c r="U27" i="40"/>
  <c r="T27" i="40"/>
  <c r="S27" i="40"/>
  <c r="AA26" i="40"/>
  <c r="Z26" i="40"/>
  <c r="Y26" i="40"/>
  <c r="X26" i="40"/>
  <c r="W26" i="40"/>
  <c r="V26" i="40"/>
  <c r="U26" i="40"/>
  <c r="T26" i="40"/>
  <c r="S26" i="40"/>
  <c r="AA22" i="40"/>
  <c r="Z22" i="40"/>
  <c r="Y22" i="40"/>
  <c r="X22" i="40"/>
  <c r="W22" i="40"/>
  <c r="V22" i="40"/>
  <c r="U22" i="40"/>
  <c r="T22" i="40"/>
  <c r="S22" i="40"/>
  <c r="AA21" i="40"/>
  <c r="Z21" i="40"/>
  <c r="Y21" i="40"/>
  <c r="X21" i="40"/>
  <c r="W21" i="40"/>
  <c r="V21" i="40"/>
  <c r="U21" i="40"/>
  <c r="T21" i="40"/>
  <c r="S21" i="40"/>
  <c r="AA20" i="40"/>
  <c r="Z20" i="40"/>
  <c r="Y20" i="40"/>
  <c r="X20" i="40"/>
  <c r="W20" i="40"/>
  <c r="V20" i="40"/>
  <c r="U20" i="40"/>
  <c r="T20" i="40"/>
  <c r="S20" i="40"/>
  <c r="AA19" i="40"/>
  <c r="Z19" i="40"/>
  <c r="Y19" i="40"/>
  <c r="X19" i="40"/>
  <c r="W19" i="40"/>
  <c r="V19" i="40"/>
  <c r="U19" i="40"/>
  <c r="T19" i="40"/>
  <c r="S19" i="40"/>
  <c r="AA18" i="40"/>
  <c r="Z18" i="40"/>
  <c r="Y18" i="40"/>
  <c r="X18" i="40"/>
  <c r="W18" i="40"/>
  <c r="V18" i="40"/>
  <c r="U18" i="40"/>
  <c r="T18" i="40"/>
  <c r="S18" i="40"/>
  <c r="AA17" i="40"/>
  <c r="Z17" i="40"/>
  <c r="Y17" i="40"/>
  <c r="X17" i="40"/>
  <c r="W17" i="40"/>
  <c r="V17" i="40"/>
  <c r="U17" i="40"/>
  <c r="T17" i="40"/>
  <c r="S17" i="40"/>
  <c r="AA16" i="40"/>
  <c r="Z16" i="40"/>
  <c r="Y16" i="40"/>
  <c r="X16" i="40"/>
  <c r="W16" i="40"/>
  <c r="V16" i="40"/>
  <c r="U16" i="40"/>
  <c r="T16" i="40"/>
  <c r="S16" i="40"/>
  <c r="AA12" i="40"/>
  <c r="Z12" i="40"/>
  <c r="Y12" i="40"/>
  <c r="X12" i="40"/>
  <c r="W12" i="40"/>
  <c r="V12" i="40"/>
  <c r="U12" i="40"/>
  <c r="T12" i="40"/>
  <c r="S12" i="40"/>
  <c r="AA11" i="40"/>
  <c r="Z11" i="40"/>
  <c r="Y11" i="40"/>
  <c r="X11" i="40"/>
  <c r="W11" i="40"/>
  <c r="V11" i="40"/>
  <c r="U11" i="40"/>
  <c r="T11" i="40"/>
  <c r="S11" i="40"/>
  <c r="AA10" i="40"/>
  <c r="Z10" i="40"/>
  <c r="Y10" i="40"/>
  <c r="X10" i="40"/>
  <c r="W10" i="40"/>
  <c r="V10" i="40"/>
  <c r="U10" i="40"/>
  <c r="T10" i="40"/>
  <c r="S10" i="40"/>
  <c r="AA9" i="40"/>
  <c r="Z9" i="40"/>
  <c r="Y9" i="40"/>
  <c r="X9" i="40"/>
  <c r="W9" i="40"/>
  <c r="V9" i="40"/>
  <c r="U9" i="40"/>
  <c r="T9" i="40"/>
  <c r="S9" i="40"/>
  <c r="AA8" i="40"/>
  <c r="Z8" i="40"/>
  <c r="Y8" i="40"/>
  <c r="X8" i="40"/>
  <c r="W8" i="40"/>
  <c r="V8" i="40"/>
  <c r="U8" i="40"/>
  <c r="T8" i="40"/>
  <c r="S8" i="40"/>
  <c r="AA7" i="40"/>
  <c r="Z7" i="40"/>
  <c r="Y7" i="40"/>
  <c r="X7" i="40"/>
  <c r="W7" i="40"/>
  <c r="V7" i="40"/>
  <c r="U7" i="40"/>
  <c r="T7" i="40"/>
  <c r="S7" i="40"/>
  <c r="AA6" i="40"/>
  <c r="Z6" i="40"/>
  <c r="Y6" i="40"/>
  <c r="X6" i="40"/>
  <c r="W6" i="40"/>
  <c r="V6" i="40"/>
  <c r="U6" i="40"/>
  <c r="U35" i="40" s="1"/>
  <c r="T6" i="40"/>
  <c r="T35" i="40" s="1"/>
  <c r="S6" i="40"/>
  <c r="S35" i="40" s="1"/>
  <c r="AA42" i="39"/>
  <c r="Z42" i="39"/>
  <c r="Y42" i="39"/>
  <c r="X42" i="39"/>
  <c r="W42" i="39"/>
  <c r="V42" i="39"/>
  <c r="U42" i="39"/>
  <c r="T42" i="39"/>
  <c r="S42" i="39"/>
  <c r="AA41" i="39"/>
  <c r="Z41" i="39"/>
  <c r="Y41" i="39"/>
  <c r="X41" i="39"/>
  <c r="W41" i="39"/>
  <c r="V41" i="39"/>
  <c r="U41" i="39"/>
  <c r="T41" i="39"/>
  <c r="S41" i="39"/>
  <c r="AA40" i="39"/>
  <c r="Z40" i="39"/>
  <c r="Y40" i="39"/>
  <c r="X40" i="39"/>
  <c r="W40" i="39"/>
  <c r="V40" i="39"/>
  <c r="U40" i="39"/>
  <c r="T40" i="39"/>
  <c r="S40" i="39"/>
  <c r="AA39" i="39"/>
  <c r="Z39" i="39"/>
  <c r="Y39" i="39"/>
  <c r="X39" i="39"/>
  <c r="W39" i="39"/>
  <c r="V39" i="39"/>
  <c r="U39" i="39"/>
  <c r="T39" i="39"/>
  <c r="S39" i="39"/>
  <c r="AA38" i="39"/>
  <c r="Z38" i="39"/>
  <c r="Y38" i="39"/>
  <c r="X38" i="39"/>
  <c r="W38" i="39"/>
  <c r="V38" i="39"/>
  <c r="U38" i="39"/>
  <c r="T38" i="39"/>
  <c r="S38" i="39"/>
  <c r="AA37" i="39"/>
  <c r="Z37" i="39"/>
  <c r="Y37" i="39"/>
  <c r="X37" i="39"/>
  <c r="W37" i="39"/>
  <c r="V37" i="39"/>
  <c r="U37" i="39"/>
  <c r="T37" i="39"/>
  <c r="S37" i="39"/>
  <c r="AA36" i="39"/>
  <c r="Z36" i="39"/>
  <c r="Y36" i="39"/>
  <c r="X36" i="39"/>
  <c r="W36" i="39"/>
  <c r="V36" i="39"/>
  <c r="U36" i="39"/>
  <c r="T36" i="39"/>
  <c r="S36" i="39"/>
  <c r="AA22" i="39"/>
  <c r="Z22" i="39"/>
  <c r="Y22" i="39"/>
  <c r="X22" i="39"/>
  <c r="W22" i="39"/>
  <c r="V22" i="39"/>
  <c r="U22" i="39"/>
  <c r="T22" i="39"/>
  <c r="S22" i="39"/>
  <c r="AA21" i="39"/>
  <c r="Z21" i="39"/>
  <c r="Y21" i="39"/>
  <c r="X21" i="39"/>
  <c r="W21" i="39"/>
  <c r="V21" i="39"/>
  <c r="U21" i="39"/>
  <c r="T21" i="39"/>
  <c r="S21" i="39"/>
  <c r="AA20" i="39"/>
  <c r="Z20" i="39"/>
  <c r="Y20" i="39"/>
  <c r="X20" i="39"/>
  <c r="W20" i="39"/>
  <c r="V20" i="39"/>
  <c r="U20" i="39"/>
  <c r="T20" i="39"/>
  <c r="S20" i="39"/>
  <c r="AA19" i="39"/>
  <c r="Z19" i="39"/>
  <c r="Y19" i="39"/>
  <c r="X19" i="39"/>
  <c r="W19" i="39"/>
  <c r="V19" i="39"/>
  <c r="U19" i="39"/>
  <c r="T19" i="39"/>
  <c r="S19" i="39"/>
  <c r="AA18" i="39"/>
  <c r="Z18" i="39"/>
  <c r="Y18" i="39"/>
  <c r="X18" i="39"/>
  <c r="W18" i="39"/>
  <c r="V18" i="39"/>
  <c r="U18" i="39"/>
  <c r="T18" i="39"/>
  <c r="S18" i="39"/>
  <c r="AA17" i="39"/>
  <c r="Z17" i="39"/>
  <c r="Y17" i="39"/>
  <c r="X17" i="39"/>
  <c r="W17" i="39"/>
  <c r="V17" i="39"/>
  <c r="U17" i="39"/>
  <c r="T17" i="39"/>
  <c r="S17" i="39"/>
  <c r="AA16" i="39"/>
  <c r="Z16" i="39"/>
  <c r="Y16" i="39"/>
  <c r="X16" i="39"/>
  <c r="W16" i="39"/>
  <c r="V16" i="39"/>
  <c r="U16" i="39"/>
  <c r="T16" i="39"/>
  <c r="S16" i="39"/>
  <c r="AA12" i="39"/>
  <c r="Z12" i="39"/>
  <c r="Y12" i="39"/>
  <c r="X12" i="39"/>
  <c r="W12" i="39"/>
  <c r="V12" i="39"/>
  <c r="U12" i="39"/>
  <c r="T12" i="39"/>
  <c r="S12" i="39"/>
  <c r="AA11" i="39"/>
  <c r="Z11" i="39"/>
  <c r="Y11" i="39"/>
  <c r="X11" i="39"/>
  <c r="W11" i="39"/>
  <c r="V11" i="39"/>
  <c r="U11" i="39"/>
  <c r="T11" i="39"/>
  <c r="S11" i="39"/>
  <c r="AA10" i="39"/>
  <c r="Z10" i="39"/>
  <c r="Y10" i="39"/>
  <c r="X10" i="39"/>
  <c r="W10" i="39"/>
  <c r="V10" i="39"/>
  <c r="U10" i="39"/>
  <c r="T10" i="39"/>
  <c r="S10" i="39"/>
  <c r="AA9" i="39"/>
  <c r="Z9" i="39"/>
  <c r="Y9" i="39"/>
  <c r="X9" i="39"/>
  <c r="W9" i="39"/>
  <c r="V9" i="39"/>
  <c r="U9" i="39"/>
  <c r="T9" i="39"/>
  <c r="S9" i="39"/>
  <c r="AA8" i="39"/>
  <c r="Z8" i="39"/>
  <c r="Y8" i="39"/>
  <c r="X8" i="39"/>
  <c r="W8" i="39"/>
  <c r="V8" i="39"/>
  <c r="U8" i="39"/>
  <c r="T8" i="39"/>
  <c r="S8" i="39"/>
  <c r="AA7" i="39"/>
  <c r="Z7" i="39"/>
  <c r="Y7" i="39"/>
  <c r="X7" i="39"/>
  <c r="W7" i="39"/>
  <c r="V7" i="39"/>
  <c r="U7" i="39"/>
  <c r="T7" i="39"/>
  <c r="S7" i="39"/>
  <c r="AA6" i="39"/>
  <c r="Z6" i="39"/>
  <c r="Y6" i="39"/>
  <c r="X6" i="39"/>
  <c r="W6" i="39"/>
  <c r="V6" i="39"/>
  <c r="U6" i="39"/>
  <c r="T6" i="39"/>
  <c r="S6" i="39"/>
  <c r="AA32" i="38"/>
  <c r="Z32" i="38"/>
  <c r="Y32" i="38"/>
  <c r="X32" i="38"/>
  <c r="W32" i="38"/>
  <c r="V32" i="38"/>
  <c r="U32" i="38"/>
  <c r="T32" i="38"/>
  <c r="S32" i="38"/>
  <c r="AA31" i="38"/>
  <c r="Z31" i="38"/>
  <c r="Y31" i="38"/>
  <c r="X31" i="38"/>
  <c r="W31" i="38"/>
  <c r="V31" i="38"/>
  <c r="U31" i="38"/>
  <c r="T31" i="38"/>
  <c r="S31" i="38"/>
  <c r="AA30" i="38"/>
  <c r="Z30" i="38"/>
  <c r="Y30" i="38"/>
  <c r="X30" i="38"/>
  <c r="W30" i="38"/>
  <c r="V30" i="38"/>
  <c r="U30" i="38"/>
  <c r="T30" i="38"/>
  <c r="S30" i="38"/>
  <c r="AA29" i="38"/>
  <c r="Z29" i="38"/>
  <c r="Y29" i="38"/>
  <c r="X29" i="38"/>
  <c r="W29" i="38"/>
  <c r="V29" i="38"/>
  <c r="U29" i="38"/>
  <c r="T29" i="38"/>
  <c r="S29" i="38"/>
  <c r="AA28" i="38"/>
  <c r="Z28" i="38"/>
  <c r="Y28" i="38"/>
  <c r="X28" i="38"/>
  <c r="W28" i="38"/>
  <c r="V28" i="38"/>
  <c r="U28" i="38"/>
  <c r="T28" i="38"/>
  <c r="S28" i="38"/>
  <c r="AA27" i="38"/>
  <c r="Z27" i="38"/>
  <c r="Y27" i="38"/>
  <c r="X27" i="38"/>
  <c r="W27" i="38"/>
  <c r="V27" i="38"/>
  <c r="U27" i="38"/>
  <c r="T27" i="38"/>
  <c r="S27" i="38"/>
  <c r="AA26" i="38"/>
  <c r="Z26" i="38"/>
  <c r="Y26" i="38"/>
  <c r="X26" i="38"/>
  <c r="W26" i="38"/>
  <c r="V26" i="38"/>
  <c r="U26" i="38"/>
  <c r="T26" i="38"/>
  <c r="S26" i="38"/>
  <c r="AA22" i="38"/>
  <c r="Z22" i="38"/>
  <c r="Y22" i="38"/>
  <c r="X22" i="38"/>
  <c r="W22" i="38"/>
  <c r="V22" i="38"/>
  <c r="U22" i="38"/>
  <c r="T22" i="38"/>
  <c r="S22" i="38"/>
  <c r="AA21" i="38"/>
  <c r="Z21" i="38"/>
  <c r="Y21" i="38"/>
  <c r="X21" i="38"/>
  <c r="W21" i="38"/>
  <c r="V21" i="38"/>
  <c r="U21" i="38"/>
  <c r="T21" i="38"/>
  <c r="S21" i="38"/>
  <c r="AA20" i="38"/>
  <c r="Z20" i="38"/>
  <c r="Y20" i="38"/>
  <c r="X20" i="38"/>
  <c r="W20" i="38"/>
  <c r="V20" i="38"/>
  <c r="U20" i="38"/>
  <c r="T20" i="38"/>
  <c r="S20" i="38"/>
  <c r="AA19" i="38"/>
  <c r="Z19" i="38"/>
  <c r="Y19" i="38"/>
  <c r="X19" i="38"/>
  <c r="W19" i="38"/>
  <c r="V19" i="38"/>
  <c r="U19" i="38"/>
  <c r="T19" i="38"/>
  <c r="S19" i="38"/>
  <c r="AA18" i="38"/>
  <c r="Z18" i="38"/>
  <c r="Y18" i="38"/>
  <c r="X18" i="38"/>
  <c r="W18" i="38"/>
  <c r="V18" i="38"/>
  <c r="U18" i="38"/>
  <c r="T18" i="38"/>
  <c r="S18" i="38"/>
  <c r="AA17" i="38"/>
  <c r="Z17" i="38"/>
  <c r="Y17" i="38"/>
  <c r="X17" i="38"/>
  <c r="W17" i="38"/>
  <c r="V17" i="38"/>
  <c r="U17" i="38"/>
  <c r="T17" i="38"/>
  <c r="S17" i="38"/>
  <c r="AA16" i="38"/>
  <c r="Z16" i="38"/>
  <c r="Y16" i="38"/>
  <c r="X16" i="38"/>
  <c r="W16" i="38"/>
  <c r="V16" i="38"/>
  <c r="U16" i="38"/>
  <c r="T16" i="38"/>
  <c r="S16" i="38"/>
  <c r="AA12" i="38"/>
  <c r="Z12" i="38"/>
  <c r="Y12" i="38"/>
  <c r="X12" i="38"/>
  <c r="W12" i="38"/>
  <c r="V12" i="38"/>
  <c r="U12" i="38"/>
  <c r="T12" i="38"/>
  <c r="S12" i="38"/>
  <c r="AA11" i="38"/>
  <c r="Z11" i="38"/>
  <c r="Y11" i="38"/>
  <c r="X11" i="38"/>
  <c r="W11" i="38"/>
  <c r="V11" i="38"/>
  <c r="U11" i="38"/>
  <c r="T11" i="38"/>
  <c r="S11" i="38"/>
  <c r="AA10" i="38"/>
  <c r="Z10" i="38"/>
  <c r="Y10" i="38"/>
  <c r="X10" i="38"/>
  <c r="X35" i="38"/>
  <c r="W10" i="38"/>
  <c r="V10" i="38"/>
  <c r="U10" i="38"/>
  <c r="T10" i="38"/>
  <c r="S10" i="38"/>
  <c r="AA9" i="38"/>
  <c r="Z9" i="38"/>
  <c r="Y9" i="38"/>
  <c r="X9" i="38"/>
  <c r="W9" i="38"/>
  <c r="V9" i="38"/>
  <c r="U9" i="38"/>
  <c r="T9" i="38"/>
  <c r="S9" i="38"/>
  <c r="AA8" i="38"/>
  <c r="Z8" i="38"/>
  <c r="Y8" i="38"/>
  <c r="X8" i="38"/>
  <c r="W8" i="38"/>
  <c r="V8" i="38"/>
  <c r="V35" i="38"/>
  <c r="U8" i="38"/>
  <c r="T8" i="38"/>
  <c r="S8" i="38"/>
  <c r="AA7" i="38"/>
  <c r="AA35" i="38"/>
  <c r="Z7" i="38"/>
  <c r="Y7" i="38"/>
  <c r="X7" i="38"/>
  <c r="W7" i="38"/>
  <c r="W35" i="38"/>
  <c r="V7" i="38"/>
  <c r="U7" i="38"/>
  <c r="T7" i="38"/>
  <c r="S7" i="38"/>
  <c r="S35" i="38"/>
  <c r="AA6" i="38"/>
  <c r="Z6" i="38"/>
  <c r="Y6" i="38"/>
  <c r="Y35" i="38"/>
  <c r="X6" i="38"/>
  <c r="W6" i="38"/>
  <c r="V6" i="38"/>
  <c r="U6" i="38"/>
  <c r="U35" i="38"/>
  <c r="T6" i="38"/>
  <c r="S6" i="38"/>
  <c r="AA22" i="37"/>
  <c r="Z22" i="37"/>
  <c r="Y22" i="37"/>
  <c r="X22" i="37"/>
  <c r="W22" i="37"/>
  <c r="V22" i="37"/>
  <c r="U22" i="37"/>
  <c r="T22" i="37"/>
  <c r="S22" i="37"/>
  <c r="AA21" i="37"/>
  <c r="Z21" i="37"/>
  <c r="Y21" i="37"/>
  <c r="X21" i="37"/>
  <c r="W21" i="37"/>
  <c r="V21" i="37"/>
  <c r="U21" i="37"/>
  <c r="T21" i="37"/>
  <c r="S21" i="37"/>
  <c r="AA20" i="37"/>
  <c r="Z20" i="37"/>
  <c r="Y20" i="37"/>
  <c r="X20" i="37"/>
  <c r="W20" i="37"/>
  <c r="V20" i="37"/>
  <c r="U20" i="37"/>
  <c r="T20" i="37"/>
  <c r="S20" i="37"/>
  <c r="AA19" i="37"/>
  <c r="Z19" i="37"/>
  <c r="Y19" i="37"/>
  <c r="X19" i="37"/>
  <c r="W19" i="37"/>
  <c r="V19" i="37"/>
  <c r="U19" i="37"/>
  <c r="T19" i="37"/>
  <c r="S19" i="37"/>
  <c r="AA18" i="37"/>
  <c r="Z18" i="37"/>
  <c r="Y18" i="37"/>
  <c r="X18" i="37"/>
  <c r="W18" i="37"/>
  <c r="V18" i="37"/>
  <c r="U18" i="37"/>
  <c r="T18" i="37"/>
  <c r="S18" i="37"/>
  <c r="AA17" i="37"/>
  <c r="Z17" i="37"/>
  <c r="Y17" i="37"/>
  <c r="X17" i="37"/>
  <c r="W17" i="37"/>
  <c r="V17" i="37"/>
  <c r="U17" i="37"/>
  <c r="T17" i="37"/>
  <c r="S17" i="37"/>
  <c r="AA16" i="37"/>
  <c r="Z16" i="37"/>
  <c r="Y16" i="37"/>
  <c r="X16" i="37"/>
  <c r="W16" i="37"/>
  <c r="V16" i="37"/>
  <c r="U16" i="37"/>
  <c r="T16" i="37"/>
  <c r="S16" i="37"/>
  <c r="AA12" i="37"/>
  <c r="Z12" i="37"/>
  <c r="Y12" i="37"/>
  <c r="X12" i="37"/>
  <c r="W12" i="37"/>
  <c r="V12" i="37"/>
  <c r="U12" i="37"/>
  <c r="T12" i="37"/>
  <c r="S12" i="37"/>
  <c r="AA11" i="37"/>
  <c r="Z11" i="37"/>
  <c r="Y11" i="37"/>
  <c r="X11" i="37"/>
  <c r="W11" i="37"/>
  <c r="V11" i="37"/>
  <c r="U11" i="37"/>
  <c r="T11" i="37"/>
  <c r="S11" i="37"/>
  <c r="AA10" i="37"/>
  <c r="Z10" i="37"/>
  <c r="Y10" i="37"/>
  <c r="X10" i="37"/>
  <c r="W10" i="37"/>
  <c r="V10" i="37"/>
  <c r="U10" i="37"/>
  <c r="T10" i="37"/>
  <c r="S10" i="37"/>
  <c r="AA9" i="37"/>
  <c r="Z9" i="37"/>
  <c r="Y9" i="37"/>
  <c r="X9" i="37"/>
  <c r="W9" i="37"/>
  <c r="V9" i="37"/>
  <c r="U9" i="37"/>
  <c r="T9" i="37"/>
  <c r="S9" i="37"/>
  <c r="AA8" i="37"/>
  <c r="Z8" i="37"/>
  <c r="Y8" i="37"/>
  <c r="X8" i="37"/>
  <c r="W8" i="37"/>
  <c r="V8" i="37"/>
  <c r="U8" i="37"/>
  <c r="T8" i="37"/>
  <c r="S8" i="37"/>
  <c r="AA7" i="37"/>
  <c r="Z7" i="37"/>
  <c r="Y7" i="37"/>
  <c r="X7" i="37"/>
  <c r="W7" i="37"/>
  <c r="V7" i="37"/>
  <c r="U7" i="37"/>
  <c r="T7" i="37"/>
  <c r="S7" i="37"/>
  <c r="AA6" i="37"/>
  <c r="Z6" i="37"/>
  <c r="Y6" i="37"/>
  <c r="X6" i="37"/>
  <c r="W6" i="37"/>
  <c r="V6" i="37"/>
  <c r="U6" i="37"/>
  <c r="T6" i="37"/>
  <c r="T35" i="37"/>
  <c r="S6" i="37"/>
  <c r="AA22" i="36"/>
  <c r="Z22" i="36"/>
  <c r="Y22" i="36"/>
  <c r="X22" i="36"/>
  <c r="W22" i="36"/>
  <c r="V22" i="36"/>
  <c r="U22" i="36"/>
  <c r="T22" i="36"/>
  <c r="S22" i="36"/>
  <c r="AA21" i="36"/>
  <c r="Z21" i="36"/>
  <c r="Y21" i="36"/>
  <c r="X21" i="36"/>
  <c r="W21" i="36"/>
  <c r="V21" i="36"/>
  <c r="U21" i="36"/>
  <c r="T21" i="36"/>
  <c r="S21" i="36"/>
  <c r="AA20" i="36"/>
  <c r="Z20" i="36"/>
  <c r="Y20" i="36"/>
  <c r="X20" i="36"/>
  <c r="W20" i="36"/>
  <c r="V20" i="36"/>
  <c r="U20" i="36"/>
  <c r="T20" i="36"/>
  <c r="S20" i="36"/>
  <c r="AA19" i="36"/>
  <c r="Z19" i="36"/>
  <c r="Y19" i="36"/>
  <c r="X19" i="36"/>
  <c r="W19" i="36"/>
  <c r="V19" i="36"/>
  <c r="U19" i="36"/>
  <c r="T19" i="36"/>
  <c r="S19" i="36"/>
  <c r="AA18" i="36"/>
  <c r="Z18" i="36"/>
  <c r="Y18" i="36"/>
  <c r="X18" i="36"/>
  <c r="W18" i="36"/>
  <c r="V18" i="36"/>
  <c r="U18" i="36"/>
  <c r="T18" i="36"/>
  <c r="S18" i="36"/>
  <c r="AA17" i="36"/>
  <c r="Z17" i="36"/>
  <c r="Y17" i="36"/>
  <c r="X17" i="36"/>
  <c r="W17" i="36"/>
  <c r="V17" i="36"/>
  <c r="U17" i="36"/>
  <c r="T17" i="36"/>
  <c r="S17" i="36"/>
  <c r="AA16" i="36"/>
  <c r="Z16" i="36"/>
  <c r="Y16" i="36"/>
  <c r="X16" i="36"/>
  <c r="W16" i="36"/>
  <c r="V16" i="36"/>
  <c r="U16" i="36"/>
  <c r="T16" i="36"/>
  <c r="S16" i="36"/>
  <c r="AA12" i="36"/>
  <c r="Z12" i="36"/>
  <c r="Y12" i="36"/>
  <c r="X12" i="36"/>
  <c r="W12" i="36"/>
  <c r="V12" i="36"/>
  <c r="U12" i="36"/>
  <c r="T12" i="36"/>
  <c r="S12" i="36"/>
  <c r="AA11" i="36"/>
  <c r="Z11" i="36"/>
  <c r="Y11" i="36"/>
  <c r="X11" i="36"/>
  <c r="W11" i="36"/>
  <c r="V11" i="36"/>
  <c r="U11" i="36"/>
  <c r="T11" i="36"/>
  <c r="S11" i="36"/>
  <c r="AA10" i="36"/>
  <c r="Z10" i="36"/>
  <c r="Y10" i="36"/>
  <c r="X10" i="36"/>
  <c r="W10" i="36"/>
  <c r="V10" i="36"/>
  <c r="U10" i="36"/>
  <c r="T10" i="36"/>
  <c r="S10" i="36"/>
  <c r="AA9" i="36"/>
  <c r="Z9" i="36"/>
  <c r="Y9" i="36"/>
  <c r="X9" i="36"/>
  <c r="X34" i="36" s="1"/>
  <c r="W9" i="36"/>
  <c r="W34" i="36" s="1"/>
  <c r="V9" i="36"/>
  <c r="U9" i="36"/>
  <c r="T9" i="36"/>
  <c r="S9" i="36"/>
  <c r="S34" i="36" s="1"/>
  <c r="AA8" i="36"/>
  <c r="Z8" i="36"/>
  <c r="Z34" i="36"/>
  <c r="Y8" i="36"/>
  <c r="X8" i="36"/>
  <c r="W8" i="36"/>
  <c r="V8" i="36"/>
  <c r="U8" i="36"/>
  <c r="T8" i="36"/>
  <c r="S8" i="36"/>
  <c r="AA7" i="36"/>
  <c r="AA34" i="36"/>
  <c r="Z7" i="36"/>
  <c r="Y7" i="36"/>
  <c r="X7" i="36"/>
  <c r="W7" i="36"/>
  <c r="V7" i="36"/>
  <c r="U7" i="36"/>
  <c r="T7" i="36"/>
  <c r="S7" i="36"/>
  <c r="AA6" i="36"/>
  <c r="Z6" i="36"/>
  <c r="Y6" i="36"/>
  <c r="X6" i="36"/>
  <c r="W6" i="36"/>
  <c r="V6" i="36"/>
  <c r="U6" i="36"/>
  <c r="T6" i="36"/>
  <c r="S6" i="36"/>
  <c r="AA32" i="48"/>
  <c r="Z32" i="48"/>
  <c r="Y32" i="48"/>
  <c r="X32" i="48"/>
  <c r="W32" i="48"/>
  <c r="V32" i="48"/>
  <c r="U32" i="48"/>
  <c r="T32" i="48"/>
  <c r="S32" i="48"/>
  <c r="AA31" i="48"/>
  <c r="Z31" i="48"/>
  <c r="Y31" i="48"/>
  <c r="X31" i="48"/>
  <c r="W31" i="48"/>
  <c r="V31" i="48"/>
  <c r="U31" i="48"/>
  <c r="T31" i="48"/>
  <c r="S31" i="48"/>
  <c r="AA30" i="48"/>
  <c r="Z30" i="48"/>
  <c r="Y30" i="48"/>
  <c r="X30" i="48"/>
  <c r="W30" i="48"/>
  <c r="V30" i="48"/>
  <c r="U30" i="48"/>
  <c r="T30" i="48"/>
  <c r="S30" i="48"/>
  <c r="AA29" i="48"/>
  <c r="Z29" i="48"/>
  <c r="Y29" i="48"/>
  <c r="X29" i="48"/>
  <c r="W29" i="48"/>
  <c r="V29" i="48"/>
  <c r="U29" i="48"/>
  <c r="T29" i="48"/>
  <c r="S29" i="48"/>
  <c r="AA28" i="48"/>
  <c r="Z28" i="48"/>
  <c r="Y28" i="48"/>
  <c r="X28" i="48"/>
  <c r="W28" i="48"/>
  <c r="V28" i="48"/>
  <c r="U28" i="48"/>
  <c r="T28" i="48"/>
  <c r="S28" i="48"/>
  <c r="AA27" i="48"/>
  <c r="Z27" i="48"/>
  <c r="Y27" i="48"/>
  <c r="X27" i="48"/>
  <c r="W27" i="48"/>
  <c r="V27" i="48"/>
  <c r="U27" i="48"/>
  <c r="T27" i="48"/>
  <c r="S27" i="48"/>
  <c r="AA26" i="48"/>
  <c r="Z26" i="48"/>
  <c r="Y26" i="48"/>
  <c r="X26" i="48"/>
  <c r="W26" i="48"/>
  <c r="V26" i="48"/>
  <c r="U26" i="48"/>
  <c r="T26" i="48"/>
  <c r="S26" i="48"/>
  <c r="AA22" i="48"/>
  <c r="Z22" i="48"/>
  <c r="Y22" i="48"/>
  <c r="X22" i="48"/>
  <c r="W22" i="48"/>
  <c r="V22" i="48"/>
  <c r="U22" i="48"/>
  <c r="T22" i="48"/>
  <c r="S22" i="48"/>
  <c r="AA21" i="48"/>
  <c r="Z21" i="48"/>
  <c r="Y21" i="48"/>
  <c r="X21" i="48"/>
  <c r="W21" i="48"/>
  <c r="V21" i="48"/>
  <c r="U21" i="48"/>
  <c r="T21" i="48"/>
  <c r="S21" i="48"/>
  <c r="AA20" i="48"/>
  <c r="Z20" i="48"/>
  <c r="Y20" i="48"/>
  <c r="X20" i="48"/>
  <c r="W20" i="48"/>
  <c r="V20" i="48"/>
  <c r="U20" i="48"/>
  <c r="T20" i="48"/>
  <c r="S20" i="48"/>
  <c r="AA19" i="48"/>
  <c r="Z19" i="48"/>
  <c r="Y19" i="48"/>
  <c r="X19" i="48"/>
  <c r="W19" i="48"/>
  <c r="V19" i="48"/>
  <c r="U19" i="48"/>
  <c r="T19" i="48"/>
  <c r="S19" i="48"/>
  <c r="AA18" i="48"/>
  <c r="Z18" i="48"/>
  <c r="Y18" i="48"/>
  <c r="X18" i="48"/>
  <c r="W18" i="48"/>
  <c r="V18" i="48"/>
  <c r="U18" i="48"/>
  <c r="AA17" i="48"/>
  <c r="Z17" i="48"/>
  <c r="Y17" i="48"/>
  <c r="X17" i="48"/>
  <c r="W17" i="48"/>
  <c r="V17" i="48"/>
  <c r="U17" i="48"/>
  <c r="T17" i="48"/>
  <c r="S17" i="48"/>
  <c r="AA16" i="48"/>
  <c r="Z16" i="48"/>
  <c r="Y16" i="48"/>
  <c r="X16" i="48"/>
  <c r="W16" i="48"/>
  <c r="V16" i="48"/>
  <c r="U16" i="48"/>
  <c r="T16" i="48"/>
  <c r="S16" i="48"/>
  <c r="AA12" i="48"/>
  <c r="Z12" i="48"/>
  <c r="Y12" i="48"/>
  <c r="X12" i="48"/>
  <c r="W12" i="48"/>
  <c r="V12" i="48"/>
  <c r="U12" i="48"/>
  <c r="T12" i="48"/>
  <c r="S12" i="48"/>
  <c r="AA11" i="48"/>
  <c r="Z11" i="48"/>
  <c r="Y11" i="48"/>
  <c r="X11" i="48"/>
  <c r="W11" i="48"/>
  <c r="V11" i="48"/>
  <c r="U11" i="48"/>
  <c r="T11" i="48"/>
  <c r="S11" i="48"/>
  <c r="AA10" i="48"/>
  <c r="Z10" i="48"/>
  <c r="Y10" i="48"/>
  <c r="X10" i="48"/>
  <c r="W10" i="48"/>
  <c r="W35" i="48" s="1"/>
  <c r="V10" i="48"/>
  <c r="U10" i="48"/>
  <c r="T10" i="48"/>
  <c r="S10" i="48"/>
  <c r="AA9" i="48"/>
  <c r="AA35" i="48" s="1"/>
  <c r="Z9" i="48"/>
  <c r="Y9" i="48"/>
  <c r="Y35" i="48" s="1"/>
  <c r="X9" i="48"/>
  <c r="X35" i="48" s="1"/>
  <c r="W9" i="48"/>
  <c r="V9" i="48"/>
  <c r="U9" i="48"/>
  <c r="T9" i="48"/>
  <c r="T35" i="48" s="1"/>
  <c r="S9" i="48"/>
  <c r="S35" i="48" s="1"/>
  <c r="AA8" i="48"/>
  <c r="Z8" i="48"/>
  <c r="Y8" i="48"/>
  <c r="X8" i="48"/>
  <c r="W8" i="48"/>
  <c r="V8" i="48"/>
  <c r="U8" i="48"/>
  <c r="T8" i="48"/>
  <c r="S8" i="48"/>
  <c r="AA7" i="48"/>
  <c r="Z7" i="48"/>
  <c r="Y7" i="48"/>
  <c r="X7" i="48"/>
  <c r="W7" i="48"/>
  <c r="V7" i="48"/>
  <c r="U7" i="48"/>
  <c r="T7" i="48"/>
  <c r="S7" i="48"/>
  <c r="AA6" i="48"/>
  <c r="Z6" i="48"/>
  <c r="Y6" i="48"/>
  <c r="X6" i="48"/>
  <c r="W6" i="48"/>
  <c r="V6" i="48"/>
  <c r="U6" i="48"/>
  <c r="T6" i="48"/>
  <c r="S6" i="48"/>
  <c r="AA32" i="49"/>
  <c r="Z32" i="49"/>
  <c r="Y32" i="49"/>
  <c r="X32" i="49"/>
  <c r="W32" i="49"/>
  <c r="V32" i="49"/>
  <c r="U32" i="49"/>
  <c r="T32" i="49"/>
  <c r="S32" i="49"/>
  <c r="AA31" i="49"/>
  <c r="Z31" i="49"/>
  <c r="Y31" i="49"/>
  <c r="X31" i="49"/>
  <c r="W31" i="49"/>
  <c r="V31" i="49"/>
  <c r="U31" i="49"/>
  <c r="T31" i="49"/>
  <c r="S31" i="49"/>
  <c r="AA30" i="49"/>
  <c r="Z30" i="49"/>
  <c r="Y30" i="49"/>
  <c r="X30" i="49"/>
  <c r="W30" i="49"/>
  <c r="V30" i="49"/>
  <c r="U30" i="49"/>
  <c r="T30" i="49"/>
  <c r="S30" i="49"/>
  <c r="AA29" i="49"/>
  <c r="Z29" i="49"/>
  <c r="Y29" i="49"/>
  <c r="X29" i="49"/>
  <c r="W29" i="49"/>
  <c r="V29" i="49"/>
  <c r="U29" i="49"/>
  <c r="T29" i="49"/>
  <c r="S29" i="49"/>
  <c r="AA28" i="49"/>
  <c r="Z28" i="49"/>
  <c r="Y28" i="49"/>
  <c r="X28" i="49"/>
  <c r="W28" i="49"/>
  <c r="V28" i="49"/>
  <c r="U28" i="49"/>
  <c r="T28" i="49"/>
  <c r="S28" i="49"/>
  <c r="AA27" i="49"/>
  <c r="Z27" i="49"/>
  <c r="Y27" i="49"/>
  <c r="X27" i="49"/>
  <c r="W27" i="49"/>
  <c r="V27" i="49"/>
  <c r="U27" i="49"/>
  <c r="T27" i="49"/>
  <c r="S27" i="49"/>
  <c r="AA26" i="49"/>
  <c r="Z26" i="49"/>
  <c r="Y26" i="49"/>
  <c r="X26" i="49"/>
  <c r="W26" i="49"/>
  <c r="V26" i="49"/>
  <c r="U26" i="49"/>
  <c r="T26" i="49"/>
  <c r="S26" i="49"/>
  <c r="AA22" i="49"/>
  <c r="Z22" i="49"/>
  <c r="Y22" i="49"/>
  <c r="X22" i="49"/>
  <c r="W22" i="49"/>
  <c r="V22" i="49"/>
  <c r="U22" i="49"/>
  <c r="T22" i="49"/>
  <c r="S22" i="49"/>
  <c r="AA21" i="49"/>
  <c r="Z21" i="49"/>
  <c r="Y21" i="49"/>
  <c r="X21" i="49"/>
  <c r="W21" i="49"/>
  <c r="V21" i="49"/>
  <c r="U21" i="49"/>
  <c r="T21" i="49"/>
  <c r="S21" i="49"/>
  <c r="AA20" i="49"/>
  <c r="Z20" i="49"/>
  <c r="Y20" i="49"/>
  <c r="X20" i="49"/>
  <c r="W20" i="49"/>
  <c r="V20" i="49"/>
  <c r="U20" i="49"/>
  <c r="T20" i="49"/>
  <c r="S20" i="49"/>
  <c r="AA19" i="49"/>
  <c r="Z19" i="49"/>
  <c r="Y19" i="49"/>
  <c r="X19" i="49"/>
  <c r="W19" i="49"/>
  <c r="V19" i="49"/>
  <c r="U19" i="49"/>
  <c r="T19" i="49"/>
  <c r="S19" i="49"/>
  <c r="AA18" i="49"/>
  <c r="Z18" i="49"/>
  <c r="Y18" i="49"/>
  <c r="X18" i="49"/>
  <c r="W18" i="49"/>
  <c r="V18" i="49"/>
  <c r="U18" i="49"/>
  <c r="T18" i="49"/>
  <c r="S18" i="49"/>
  <c r="AA17" i="49"/>
  <c r="Z17" i="49"/>
  <c r="Y17" i="49"/>
  <c r="X17" i="49"/>
  <c r="W17" i="49"/>
  <c r="V17" i="49"/>
  <c r="U17" i="49"/>
  <c r="T17" i="49"/>
  <c r="S17" i="49"/>
  <c r="AA16" i="49"/>
  <c r="Z16" i="49"/>
  <c r="Y16" i="49"/>
  <c r="X16" i="49"/>
  <c r="W16" i="49"/>
  <c r="V16" i="49"/>
  <c r="U16" i="49"/>
  <c r="T16" i="49"/>
  <c r="S16" i="49"/>
  <c r="AA12" i="49"/>
  <c r="Z12" i="49"/>
  <c r="Y12" i="49"/>
  <c r="X12" i="49"/>
  <c r="W12" i="49"/>
  <c r="V12" i="49"/>
  <c r="U12" i="49"/>
  <c r="T12" i="49"/>
  <c r="S12" i="49"/>
  <c r="AA11" i="49"/>
  <c r="Z11" i="49"/>
  <c r="Y11" i="49"/>
  <c r="X11" i="49"/>
  <c r="W11" i="49"/>
  <c r="V11" i="49"/>
  <c r="U11" i="49"/>
  <c r="T11" i="49"/>
  <c r="S11" i="49"/>
  <c r="AA10" i="49"/>
  <c r="Z10" i="49"/>
  <c r="Y10" i="49"/>
  <c r="X10" i="49"/>
  <c r="W10" i="49"/>
  <c r="V10" i="49"/>
  <c r="U10" i="49"/>
  <c r="U35" i="49"/>
  <c r="T10" i="49"/>
  <c r="S10" i="49"/>
  <c r="AA9" i="49"/>
  <c r="Z9" i="49"/>
  <c r="Z35" i="49"/>
  <c r="Y9" i="49"/>
  <c r="X9" i="49"/>
  <c r="W9" i="49"/>
  <c r="V9" i="49"/>
  <c r="U9" i="49"/>
  <c r="T9" i="49"/>
  <c r="S9" i="49"/>
  <c r="AA8" i="49"/>
  <c r="Z8" i="49"/>
  <c r="Y8" i="49"/>
  <c r="X8" i="49"/>
  <c r="W8" i="49"/>
  <c r="W35" i="49"/>
  <c r="V8" i="49"/>
  <c r="U8" i="49"/>
  <c r="T8" i="49"/>
  <c r="S8" i="49"/>
  <c r="S35" i="49"/>
  <c r="AA7" i="49"/>
  <c r="Z7" i="49"/>
  <c r="Y7" i="49"/>
  <c r="X7" i="49"/>
  <c r="X35" i="49"/>
  <c r="W7" i="49"/>
  <c r="V7" i="49"/>
  <c r="U7" i="49"/>
  <c r="T7" i="49"/>
  <c r="T35" i="49"/>
  <c r="S7" i="49"/>
  <c r="AA6" i="49"/>
  <c r="Z6" i="49"/>
  <c r="Y6" i="49"/>
  <c r="X6" i="49"/>
  <c r="W6" i="49"/>
  <c r="V6" i="49"/>
  <c r="V35" i="49"/>
  <c r="U6" i="49"/>
  <c r="T6" i="49"/>
  <c r="S6" i="49"/>
  <c r="AA32" i="50"/>
  <c r="Z32" i="50"/>
  <c r="Y32" i="50"/>
  <c r="X32" i="50"/>
  <c r="W32" i="50"/>
  <c r="V32" i="50"/>
  <c r="U32" i="50"/>
  <c r="T32" i="50"/>
  <c r="S32" i="50"/>
  <c r="AA31" i="50"/>
  <c r="Z31" i="50"/>
  <c r="Y31" i="50"/>
  <c r="X31" i="50"/>
  <c r="W31" i="50"/>
  <c r="V31" i="50"/>
  <c r="U31" i="50"/>
  <c r="T31" i="50"/>
  <c r="S31" i="50"/>
  <c r="AA30" i="50"/>
  <c r="Z30" i="50"/>
  <c r="Y30" i="50"/>
  <c r="X30" i="50"/>
  <c r="W30" i="50"/>
  <c r="V30" i="50"/>
  <c r="U30" i="50"/>
  <c r="T30" i="50"/>
  <c r="S30" i="50"/>
  <c r="AA29" i="50"/>
  <c r="Z29" i="50"/>
  <c r="Y29" i="50"/>
  <c r="X29" i="50"/>
  <c r="W29" i="50"/>
  <c r="V29" i="50"/>
  <c r="U29" i="50"/>
  <c r="T29" i="50"/>
  <c r="S29" i="50"/>
  <c r="AA28" i="50"/>
  <c r="Z28" i="50"/>
  <c r="Y28" i="50"/>
  <c r="X28" i="50"/>
  <c r="W28" i="50"/>
  <c r="V28" i="50"/>
  <c r="U28" i="50"/>
  <c r="T28" i="50"/>
  <c r="S28" i="50"/>
  <c r="AA27" i="50"/>
  <c r="Z27" i="50"/>
  <c r="Y27" i="50"/>
  <c r="X27" i="50"/>
  <c r="W27" i="50"/>
  <c r="V27" i="50"/>
  <c r="U27" i="50"/>
  <c r="T27" i="50"/>
  <c r="S27" i="50"/>
  <c r="AA26" i="50"/>
  <c r="Z26" i="50"/>
  <c r="Y26" i="50"/>
  <c r="X26" i="50"/>
  <c r="W26" i="50"/>
  <c r="V26" i="50"/>
  <c r="U26" i="50"/>
  <c r="T26" i="50"/>
  <c r="S26" i="50"/>
  <c r="AA22" i="50"/>
  <c r="Z22" i="50"/>
  <c r="Y22" i="50"/>
  <c r="X22" i="50"/>
  <c r="W22" i="50"/>
  <c r="V22" i="50"/>
  <c r="U22" i="50"/>
  <c r="T22" i="50"/>
  <c r="S22" i="50"/>
  <c r="AA21" i="50"/>
  <c r="Z21" i="50"/>
  <c r="Y21" i="50"/>
  <c r="X21" i="50"/>
  <c r="W21" i="50"/>
  <c r="V21" i="50"/>
  <c r="U21" i="50"/>
  <c r="T21" i="50"/>
  <c r="S21" i="50"/>
  <c r="AA20" i="50"/>
  <c r="Z20" i="50"/>
  <c r="Y20" i="50"/>
  <c r="X20" i="50"/>
  <c r="W20" i="50"/>
  <c r="V20" i="50"/>
  <c r="U20" i="50"/>
  <c r="T20" i="50"/>
  <c r="S20" i="50"/>
  <c r="AA19" i="50"/>
  <c r="Z19" i="50"/>
  <c r="Y19" i="50"/>
  <c r="X19" i="50"/>
  <c r="W19" i="50"/>
  <c r="V19" i="50"/>
  <c r="U19" i="50"/>
  <c r="T19" i="50"/>
  <c r="S19" i="50"/>
  <c r="AA18" i="50"/>
  <c r="Z18" i="50"/>
  <c r="Y18" i="50"/>
  <c r="X18" i="50"/>
  <c r="W18" i="50"/>
  <c r="V18" i="50"/>
  <c r="U18" i="50"/>
  <c r="T18" i="50"/>
  <c r="S18" i="50"/>
  <c r="AA17" i="50"/>
  <c r="Z17" i="50"/>
  <c r="Y17" i="50"/>
  <c r="X17" i="50"/>
  <c r="W17" i="50"/>
  <c r="V17" i="50"/>
  <c r="U17" i="50"/>
  <c r="T17" i="50"/>
  <c r="S17" i="50"/>
  <c r="AA16" i="50"/>
  <c r="Z16" i="50"/>
  <c r="Y16" i="50"/>
  <c r="X16" i="50"/>
  <c r="W16" i="50"/>
  <c r="V16" i="50"/>
  <c r="U16" i="50"/>
  <c r="T16" i="50"/>
  <c r="S16" i="50"/>
  <c r="AA12" i="50"/>
  <c r="Z12" i="50"/>
  <c r="Y12" i="50"/>
  <c r="X12" i="50"/>
  <c r="W12" i="50"/>
  <c r="V12" i="50"/>
  <c r="U12" i="50"/>
  <c r="T12" i="50"/>
  <c r="S12" i="50"/>
  <c r="AA11" i="50"/>
  <c r="Z11" i="50"/>
  <c r="Y11" i="50"/>
  <c r="X11" i="50"/>
  <c r="W11" i="50"/>
  <c r="V11" i="50"/>
  <c r="U11" i="50"/>
  <c r="T11" i="50"/>
  <c r="S11" i="50"/>
  <c r="AA10" i="50"/>
  <c r="Z10" i="50"/>
  <c r="Y10" i="50"/>
  <c r="Y35" i="50"/>
  <c r="X10" i="50"/>
  <c r="W10" i="50"/>
  <c r="V10" i="50"/>
  <c r="U10" i="50"/>
  <c r="T10" i="50"/>
  <c r="S10" i="50"/>
  <c r="AA9" i="50"/>
  <c r="Z9" i="50"/>
  <c r="Y9" i="50"/>
  <c r="X9" i="50"/>
  <c r="W9" i="50"/>
  <c r="V9" i="50"/>
  <c r="U9" i="50"/>
  <c r="T9" i="50"/>
  <c r="S9" i="50"/>
  <c r="AA8" i="50"/>
  <c r="AA35" i="50"/>
  <c r="Z8" i="50"/>
  <c r="Y8" i="50"/>
  <c r="X8" i="50"/>
  <c r="W8" i="50"/>
  <c r="V8" i="50"/>
  <c r="U8" i="50"/>
  <c r="T8" i="50"/>
  <c r="S8" i="50"/>
  <c r="AA7" i="50"/>
  <c r="Z7" i="50"/>
  <c r="Y7" i="50"/>
  <c r="X7" i="50"/>
  <c r="X35" i="50"/>
  <c r="W7" i="50"/>
  <c r="V7" i="50"/>
  <c r="U7" i="50"/>
  <c r="T7" i="50"/>
  <c r="T35" i="50"/>
  <c r="S7" i="50"/>
  <c r="AA6" i="50"/>
  <c r="Z6" i="50"/>
  <c r="Z35" i="50"/>
  <c r="Y6" i="50"/>
  <c r="X6" i="50"/>
  <c r="W6" i="50"/>
  <c r="W35" i="50"/>
  <c r="V6" i="50"/>
  <c r="U6" i="50"/>
  <c r="T6" i="50"/>
  <c r="S6" i="50"/>
  <c r="S35" i="50"/>
  <c r="AA22" i="51"/>
  <c r="Z22" i="51"/>
  <c r="Y22" i="51"/>
  <c r="X22" i="51"/>
  <c r="W22" i="51"/>
  <c r="V22" i="51"/>
  <c r="U22" i="51"/>
  <c r="T22" i="51"/>
  <c r="S22" i="51"/>
  <c r="AA21" i="51"/>
  <c r="Z21" i="51"/>
  <c r="Y21" i="51"/>
  <c r="X21" i="51"/>
  <c r="W21" i="51"/>
  <c r="V21" i="51"/>
  <c r="U21" i="51"/>
  <c r="T21" i="51"/>
  <c r="S21" i="51"/>
  <c r="AA20" i="51"/>
  <c r="Z20" i="51"/>
  <c r="Y20" i="51"/>
  <c r="X20" i="51"/>
  <c r="W20" i="51"/>
  <c r="V20" i="51"/>
  <c r="U20" i="51"/>
  <c r="T20" i="51"/>
  <c r="S20" i="51"/>
  <c r="AA19" i="51"/>
  <c r="Z19" i="51"/>
  <c r="Y19" i="51"/>
  <c r="X19" i="51"/>
  <c r="W19" i="51"/>
  <c r="V19" i="51"/>
  <c r="U19" i="51"/>
  <c r="T19" i="51"/>
  <c r="S19" i="51"/>
  <c r="AA18" i="51"/>
  <c r="Z18" i="51"/>
  <c r="Y18" i="51"/>
  <c r="X18" i="51"/>
  <c r="W18" i="51"/>
  <c r="V18" i="51"/>
  <c r="U18" i="51"/>
  <c r="T18" i="51"/>
  <c r="S18" i="51"/>
  <c r="AA17" i="51"/>
  <c r="Z17" i="51"/>
  <c r="Y17" i="51"/>
  <c r="X17" i="51"/>
  <c r="W17" i="51"/>
  <c r="V17" i="51"/>
  <c r="U17" i="51"/>
  <c r="T17" i="51"/>
  <c r="S17" i="51"/>
  <c r="AA16" i="51"/>
  <c r="Z16" i="51"/>
  <c r="Y16" i="51"/>
  <c r="X16" i="51"/>
  <c r="W16" i="51"/>
  <c r="V16" i="51"/>
  <c r="U16" i="51"/>
  <c r="T16" i="51"/>
  <c r="S16" i="51"/>
  <c r="AA12" i="51"/>
  <c r="Z12" i="51"/>
  <c r="Y12" i="51"/>
  <c r="X12" i="51"/>
  <c r="W12" i="51"/>
  <c r="V12" i="51"/>
  <c r="U12" i="51"/>
  <c r="T12" i="51"/>
  <c r="S12" i="51"/>
  <c r="AA11" i="51"/>
  <c r="Z11" i="51"/>
  <c r="Y11" i="51"/>
  <c r="X11" i="51"/>
  <c r="W11" i="51"/>
  <c r="V11" i="51"/>
  <c r="U11" i="51"/>
  <c r="T11" i="51"/>
  <c r="S11" i="51"/>
  <c r="AA10" i="51"/>
  <c r="Z10" i="51"/>
  <c r="Y10" i="51"/>
  <c r="X10" i="51"/>
  <c r="W10" i="51"/>
  <c r="V10" i="51"/>
  <c r="U10" i="51"/>
  <c r="T10" i="51"/>
  <c r="S10" i="51"/>
  <c r="AA9" i="51"/>
  <c r="Z9" i="51"/>
  <c r="Y9" i="51"/>
  <c r="X9" i="51"/>
  <c r="W9" i="51"/>
  <c r="V9" i="51"/>
  <c r="U9" i="51"/>
  <c r="T9" i="51"/>
  <c r="S9" i="51"/>
  <c r="AA8" i="51"/>
  <c r="Z8" i="51"/>
  <c r="Y8" i="51"/>
  <c r="X8" i="51"/>
  <c r="W8" i="51"/>
  <c r="V8" i="51"/>
  <c r="U8" i="51"/>
  <c r="U35" i="51"/>
  <c r="T8" i="51"/>
  <c r="S8" i="51"/>
  <c r="AA7" i="51"/>
  <c r="Z7" i="51"/>
  <c r="Y7" i="51"/>
  <c r="X7" i="51"/>
  <c r="W7" i="51"/>
  <c r="V7" i="51"/>
  <c r="U7" i="51"/>
  <c r="T7" i="51"/>
  <c r="S7" i="51"/>
  <c r="AA6" i="51"/>
  <c r="Z6" i="51"/>
  <c r="Y6" i="51"/>
  <c r="X6" i="51"/>
  <c r="W6" i="51"/>
  <c r="V6" i="51"/>
  <c r="U6" i="51"/>
  <c r="T6" i="51"/>
  <c r="S6" i="51"/>
  <c r="AA22" i="52"/>
  <c r="Z22" i="52"/>
  <c r="Y22" i="52"/>
  <c r="X22" i="52"/>
  <c r="W22" i="52"/>
  <c r="V22" i="52"/>
  <c r="U22" i="52"/>
  <c r="T22" i="52"/>
  <c r="S22" i="52"/>
  <c r="AA21" i="52"/>
  <c r="Z21" i="52"/>
  <c r="Y21" i="52"/>
  <c r="X21" i="52"/>
  <c r="W21" i="52"/>
  <c r="V21" i="52"/>
  <c r="U21" i="52"/>
  <c r="T21" i="52"/>
  <c r="S21" i="52"/>
  <c r="AA20" i="52"/>
  <c r="Z20" i="52"/>
  <c r="Y20" i="52"/>
  <c r="X20" i="52"/>
  <c r="W20" i="52"/>
  <c r="V20" i="52"/>
  <c r="U20" i="52"/>
  <c r="T20" i="52"/>
  <c r="S20" i="52"/>
  <c r="AA19" i="52"/>
  <c r="Z19" i="52"/>
  <c r="Y19" i="52"/>
  <c r="X19" i="52"/>
  <c r="W19" i="52"/>
  <c r="V19" i="52"/>
  <c r="U19" i="52"/>
  <c r="T19" i="52"/>
  <c r="S19" i="52"/>
  <c r="AA18" i="52"/>
  <c r="Z18" i="52"/>
  <c r="Y18" i="52"/>
  <c r="X18" i="52"/>
  <c r="W18" i="52"/>
  <c r="V18" i="52"/>
  <c r="U18" i="52"/>
  <c r="T18" i="52"/>
  <c r="S18" i="52"/>
  <c r="AA17" i="52"/>
  <c r="Z17" i="52"/>
  <c r="Y17" i="52"/>
  <c r="X17" i="52"/>
  <c r="W17" i="52"/>
  <c r="V17" i="52"/>
  <c r="U17" i="52"/>
  <c r="T17" i="52"/>
  <c r="S17" i="52"/>
  <c r="AA16" i="52"/>
  <c r="Z16" i="52"/>
  <c r="Y16" i="52"/>
  <c r="X16" i="52"/>
  <c r="W16" i="52"/>
  <c r="V16" i="52"/>
  <c r="U16" i="52"/>
  <c r="T16" i="52"/>
  <c r="S16" i="52"/>
  <c r="AA12" i="52"/>
  <c r="Z12" i="52"/>
  <c r="Y12" i="52"/>
  <c r="X12" i="52"/>
  <c r="W12" i="52"/>
  <c r="V12" i="52"/>
  <c r="U12" i="52"/>
  <c r="T12" i="52"/>
  <c r="S12" i="52"/>
  <c r="AA11" i="52"/>
  <c r="Z11" i="52"/>
  <c r="Y11" i="52"/>
  <c r="X11" i="52"/>
  <c r="X35" i="52"/>
  <c r="W11" i="52"/>
  <c r="V11" i="52"/>
  <c r="U11" i="52"/>
  <c r="T11" i="52"/>
  <c r="S11" i="52"/>
  <c r="AA10" i="52"/>
  <c r="Z10" i="52"/>
  <c r="Y10" i="52"/>
  <c r="X10" i="52"/>
  <c r="W10" i="52"/>
  <c r="V10" i="52"/>
  <c r="U10" i="52"/>
  <c r="T10" i="52"/>
  <c r="S10" i="52"/>
  <c r="AA9" i="52"/>
  <c r="Z9" i="52"/>
  <c r="Y9" i="52"/>
  <c r="X9" i="52"/>
  <c r="W9" i="52"/>
  <c r="V9" i="52"/>
  <c r="U9" i="52"/>
  <c r="T9" i="52"/>
  <c r="S9" i="52"/>
  <c r="AA8" i="52"/>
  <c r="Z8" i="52"/>
  <c r="Y8" i="52"/>
  <c r="X8" i="52"/>
  <c r="W8" i="52"/>
  <c r="V8" i="52"/>
  <c r="U8" i="52"/>
  <c r="T8" i="52"/>
  <c r="S8" i="52"/>
  <c r="AA7" i="52"/>
  <c r="Z7" i="52"/>
  <c r="Y7" i="52"/>
  <c r="X7" i="52"/>
  <c r="W7" i="52"/>
  <c r="V7" i="52"/>
  <c r="U7" i="52"/>
  <c r="T7" i="52"/>
  <c r="S7" i="52"/>
  <c r="AA6" i="52"/>
  <c r="AA35" i="52"/>
  <c r="Z6" i="52"/>
  <c r="Y6" i="52"/>
  <c r="X6" i="52"/>
  <c r="W6" i="52"/>
  <c r="V6" i="52"/>
  <c r="U6" i="52"/>
  <c r="T6" i="52"/>
  <c r="S6" i="52"/>
  <c r="AA22" i="53"/>
  <c r="Z22" i="53"/>
  <c r="Y22" i="53"/>
  <c r="X22" i="53"/>
  <c r="W22" i="53"/>
  <c r="V22" i="53"/>
  <c r="U22" i="53"/>
  <c r="T22" i="53"/>
  <c r="S22" i="53"/>
  <c r="AA21" i="53"/>
  <c r="Z21" i="53"/>
  <c r="Y21" i="53"/>
  <c r="X21" i="53"/>
  <c r="W21" i="53"/>
  <c r="V21" i="53"/>
  <c r="U21" i="53"/>
  <c r="T21" i="53"/>
  <c r="S21" i="53"/>
  <c r="AA20" i="53"/>
  <c r="Z20" i="53"/>
  <c r="Y20" i="53"/>
  <c r="X20" i="53"/>
  <c r="W20" i="53"/>
  <c r="V20" i="53"/>
  <c r="U20" i="53"/>
  <c r="T20" i="53"/>
  <c r="S20" i="53"/>
  <c r="AA19" i="53"/>
  <c r="Z19" i="53"/>
  <c r="Y19" i="53"/>
  <c r="X19" i="53"/>
  <c r="W19" i="53"/>
  <c r="V19" i="53"/>
  <c r="U19" i="53"/>
  <c r="T19" i="53"/>
  <c r="S19" i="53"/>
  <c r="AA18" i="53"/>
  <c r="Z18" i="53"/>
  <c r="Y18" i="53"/>
  <c r="X18" i="53"/>
  <c r="W18" i="53"/>
  <c r="V18" i="53"/>
  <c r="U18" i="53"/>
  <c r="T18" i="53"/>
  <c r="S18" i="53"/>
  <c r="AA17" i="53"/>
  <c r="Z17" i="53"/>
  <c r="Y17" i="53"/>
  <c r="X17" i="53"/>
  <c r="W17" i="53"/>
  <c r="V17" i="53"/>
  <c r="U17" i="53"/>
  <c r="T17" i="53"/>
  <c r="S17" i="53"/>
  <c r="AA16" i="53"/>
  <c r="Z16" i="53"/>
  <c r="Y16" i="53"/>
  <c r="X16" i="53"/>
  <c r="W16" i="53"/>
  <c r="V16" i="53"/>
  <c r="U16" i="53"/>
  <c r="T16" i="53"/>
  <c r="S16" i="53"/>
  <c r="AA12" i="53"/>
  <c r="Z12" i="53"/>
  <c r="Y12" i="53"/>
  <c r="X12" i="53"/>
  <c r="W12" i="53"/>
  <c r="V12" i="53"/>
  <c r="U12" i="53"/>
  <c r="T12" i="53"/>
  <c r="S12" i="53"/>
  <c r="AA11" i="53"/>
  <c r="Z11" i="53"/>
  <c r="Y11" i="53"/>
  <c r="X11" i="53"/>
  <c r="W11" i="53"/>
  <c r="V11" i="53"/>
  <c r="U11" i="53"/>
  <c r="T11" i="53"/>
  <c r="S11" i="53"/>
  <c r="AA10" i="53"/>
  <c r="Z10" i="53"/>
  <c r="Y10" i="53"/>
  <c r="X10" i="53"/>
  <c r="W10" i="53"/>
  <c r="V10" i="53"/>
  <c r="U10" i="53"/>
  <c r="T10" i="53"/>
  <c r="S10" i="53"/>
  <c r="AA9" i="53"/>
  <c r="Z9" i="53"/>
  <c r="Y9" i="53"/>
  <c r="X9" i="53"/>
  <c r="W9" i="53"/>
  <c r="V9" i="53"/>
  <c r="U9" i="53"/>
  <c r="T9" i="53"/>
  <c r="S9" i="53"/>
  <c r="AA8" i="53"/>
  <c r="Z8" i="53"/>
  <c r="Y8" i="53"/>
  <c r="X8" i="53"/>
  <c r="W8" i="53"/>
  <c r="V8" i="53"/>
  <c r="U8" i="53"/>
  <c r="T8" i="53"/>
  <c r="S8" i="53"/>
  <c r="AA7" i="53"/>
  <c r="Z7" i="53"/>
  <c r="Y7" i="53"/>
  <c r="X7" i="53"/>
  <c r="W7" i="53"/>
  <c r="V7" i="53"/>
  <c r="U7" i="53"/>
  <c r="U35" i="53"/>
  <c r="T7" i="53"/>
  <c r="S7" i="53"/>
  <c r="AA6" i="53"/>
  <c r="Z6" i="53"/>
  <c r="Y6" i="53"/>
  <c r="X6" i="53"/>
  <c r="W6" i="53"/>
  <c r="V6" i="53"/>
  <c r="U6" i="53"/>
  <c r="T6" i="53"/>
  <c r="S6" i="53"/>
  <c r="AA42" i="54"/>
  <c r="Z42" i="54"/>
  <c r="Y42" i="54"/>
  <c r="X42" i="54"/>
  <c r="W42" i="54"/>
  <c r="V42" i="54"/>
  <c r="U42" i="54"/>
  <c r="T42" i="54"/>
  <c r="S42" i="54"/>
  <c r="AA41" i="54"/>
  <c r="Z41" i="54"/>
  <c r="Y41" i="54"/>
  <c r="X41" i="54"/>
  <c r="W41" i="54"/>
  <c r="V41" i="54"/>
  <c r="U41" i="54"/>
  <c r="T41" i="54"/>
  <c r="S41" i="54"/>
  <c r="AA40" i="54"/>
  <c r="Z40" i="54"/>
  <c r="Y40" i="54"/>
  <c r="X40" i="54"/>
  <c r="W40" i="54"/>
  <c r="V40" i="54"/>
  <c r="U40" i="54"/>
  <c r="T40" i="54"/>
  <c r="S40" i="54"/>
  <c r="AA39" i="54"/>
  <c r="Z39" i="54"/>
  <c r="Y39" i="54"/>
  <c r="X39" i="54"/>
  <c r="W39" i="54"/>
  <c r="V39" i="54"/>
  <c r="U39" i="54"/>
  <c r="T39" i="54"/>
  <c r="S39" i="54"/>
  <c r="AA38" i="54"/>
  <c r="Z38" i="54"/>
  <c r="Y38" i="54"/>
  <c r="X38" i="54"/>
  <c r="W38" i="54"/>
  <c r="V38" i="54"/>
  <c r="U38" i="54"/>
  <c r="T38" i="54"/>
  <c r="S38" i="54"/>
  <c r="AA37" i="54"/>
  <c r="Z37" i="54"/>
  <c r="Y37" i="54"/>
  <c r="X37" i="54"/>
  <c r="W37" i="54"/>
  <c r="V37" i="54"/>
  <c r="U37" i="54"/>
  <c r="T37" i="54"/>
  <c r="S37" i="54"/>
  <c r="AA36" i="54"/>
  <c r="Z36" i="54"/>
  <c r="Y36" i="54"/>
  <c r="X36" i="54"/>
  <c r="W36" i="54"/>
  <c r="V36" i="54"/>
  <c r="U36" i="54"/>
  <c r="T36" i="54"/>
  <c r="S36" i="54"/>
  <c r="AA22" i="54"/>
  <c r="Z22" i="54"/>
  <c r="Y22" i="54"/>
  <c r="X22" i="54"/>
  <c r="W22" i="54"/>
  <c r="V22" i="54"/>
  <c r="U22" i="54"/>
  <c r="T22" i="54"/>
  <c r="S22" i="54"/>
  <c r="S45" i="54" s="1"/>
  <c r="AA21" i="54"/>
  <c r="Z21" i="54"/>
  <c r="Y21" i="54"/>
  <c r="X21" i="54"/>
  <c r="W21" i="54"/>
  <c r="V21" i="54"/>
  <c r="U21" i="54"/>
  <c r="T21" i="54"/>
  <c r="S21" i="54"/>
  <c r="AA20" i="54"/>
  <c r="Z20" i="54"/>
  <c r="Y20" i="54"/>
  <c r="X20" i="54"/>
  <c r="W20" i="54"/>
  <c r="V20" i="54"/>
  <c r="U20" i="54"/>
  <c r="T20" i="54"/>
  <c r="S20" i="54"/>
  <c r="AA19" i="54"/>
  <c r="Z19" i="54"/>
  <c r="Y19" i="54"/>
  <c r="X19" i="54"/>
  <c r="W19" i="54"/>
  <c r="V19" i="54"/>
  <c r="U19" i="54"/>
  <c r="T19" i="54"/>
  <c r="S19" i="54"/>
  <c r="AA18" i="54"/>
  <c r="Z18" i="54"/>
  <c r="Y18" i="54"/>
  <c r="X18" i="54"/>
  <c r="W18" i="54"/>
  <c r="V18" i="54"/>
  <c r="U18" i="54"/>
  <c r="T18" i="54"/>
  <c r="S18" i="54"/>
  <c r="AA17" i="54"/>
  <c r="Z17" i="54"/>
  <c r="Y17" i="54"/>
  <c r="X17" i="54"/>
  <c r="W17" i="54"/>
  <c r="V17" i="54"/>
  <c r="U17" i="54"/>
  <c r="T17" i="54"/>
  <c r="S17" i="54"/>
  <c r="AA16" i="54"/>
  <c r="Z16" i="54"/>
  <c r="Y16" i="54"/>
  <c r="X16" i="54"/>
  <c r="W16" i="54"/>
  <c r="V16" i="54"/>
  <c r="U16" i="54"/>
  <c r="T16" i="54"/>
  <c r="S16" i="54"/>
  <c r="AA12" i="54"/>
  <c r="Z12" i="54"/>
  <c r="Z45" i="54" s="1"/>
  <c r="Y12" i="54"/>
  <c r="X12" i="54"/>
  <c r="W12" i="54"/>
  <c r="V12" i="54"/>
  <c r="U12" i="54"/>
  <c r="T12" i="54"/>
  <c r="S12" i="54"/>
  <c r="AA11" i="54"/>
  <c r="Z11" i="54"/>
  <c r="Y11" i="54"/>
  <c r="X11" i="54"/>
  <c r="W11" i="54"/>
  <c r="V11" i="54"/>
  <c r="U11" i="54"/>
  <c r="T11" i="54"/>
  <c r="S11" i="54"/>
  <c r="AA10" i="54"/>
  <c r="Z10" i="54"/>
  <c r="Y10" i="54"/>
  <c r="X10" i="54"/>
  <c r="W10" i="54"/>
  <c r="V10" i="54"/>
  <c r="U10" i="54"/>
  <c r="T10" i="54"/>
  <c r="S10" i="54"/>
  <c r="AA9" i="54"/>
  <c r="Z9" i="54"/>
  <c r="Y9" i="54"/>
  <c r="X9" i="54"/>
  <c r="W9" i="54"/>
  <c r="V9" i="54"/>
  <c r="U9" i="54"/>
  <c r="T9" i="54"/>
  <c r="S9" i="54"/>
  <c r="AA8" i="54"/>
  <c r="Z8" i="54"/>
  <c r="Y8" i="54"/>
  <c r="X8" i="54"/>
  <c r="X45" i="54" s="1"/>
  <c r="W8" i="54"/>
  <c r="V8" i="54"/>
  <c r="U8" i="54"/>
  <c r="T8" i="54"/>
  <c r="S8" i="54"/>
  <c r="AA7" i="54"/>
  <c r="Z7" i="54"/>
  <c r="Y7" i="54"/>
  <c r="X7" i="54"/>
  <c r="W7" i="54"/>
  <c r="V7" i="54"/>
  <c r="U7" i="54"/>
  <c r="T7" i="54"/>
  <c r="S7" i="54"/>
  <c r="AA6" i="54"/>
  <c r="AA45" i="54" s="1"/>
  <c r="Z6" i="54"/>
  <c r="Y6" i="54"/>
  <c r="Y45" i="54" s="1"/>
  <c r="X6" i="54"/>
  <c r="W6" i="54"/>
  <c r="W45" i="54" s="1"/>
  <c r="V6" i="54"/>
  <c r="V45" i="54" s="1"/>
  <c r="U6" i="54"/>
  <c r="U45" i="54" s="1"/>
  <c r="T6" i="54"/>
  <c r="T45" i="54" s="1"/>
  <c r="S6" i="54"/>
  <c r="AA32" i="55"/>
  <c r="Z32" i="55"/>
  <c r="Y32" i="55"/>
  <c r="X32" i="55"/>
  <c r="W32" i="55"/>
  <c r="V32" i="55"/>
  <c r="U32" i="55"/>
  <c r="T32" i="55"/>
  <c r="S32" i="55"/>
  <c r="AA31" i="55"/>
  <c r="Z31" i="55"/>
  <c r="Y31" i="55"/>
  <c r="X31" i="55"/>
  <c r="W31" i="55"/>
  <c r="V31" i="55"/>
  <c r="U31" i="55"/>
  <c r="T31" i="55"/>
  <c r="S31" i="55"/>
  <c r="AA30" i="55"/>
  <c r="Z30" i="55"/>
  <c r="Y30" i="55"/>
  <c r="X30" i="55"/>
  <c r="W30" i="55"/>
  <c r="V30" i="55"/>
  <c r="U30" i="55"/>
  <c r="T30" i="55"/>
  <c r="S30" i="55"/>
  <c r="AA29" i="55"/>
  <c r="Z29" i="55"/>
  <c r="Y29" i="55"/>
  <c r="X29" i="55"/>
  <c r="W29" i="55"/>
  <c r="V29" i="55"/>
  <c r="U29" i="55"/>
  <c r="T29" i="55"/>
  <c r="S29" i="55"/>
  <c r="AA28" i="55"/>
  <c r="Z28" i="55"/>
  <c r="Y28" i="55"/>
  <c r="X28" i="55"/>
  <c r="W28" i="55"/>
  <c r="V28" i="55"/>
  <c r="U28" i="55"/>
  <c r="T28" i="55"/>
  <c r="S28" i="55"/>
  <c r="AA27" i="55"/>
  <c r="Z27" i="55"/>
  <c r="Y27" i="55"/>
  <c r="X27" i="55"/>
  <c r="W27" i="55"/>
  <c r="V27" i="55"/>
  <c r="U27" i="55"/>
  <c r="T27" i="55"/>
  <c r="S27" i="55"/>
  <c r="AA26" i="55"/>
  <c r="Z26" i="55"/>
  <c r="Y26" i="55"/>
  <c r="X26" i="55"/>
  <c r="W26" i="55"/>
  <c r="V26" i="55"/>
  <c r="U26" i="55"/>
  <c r="T26" i="55"/>
  <c r="S26" i="55"/>
  <c r="AA22" i="55"/>
  <c r="Z22" i="55"/>
  <c r="Y22" i="55"/>
  <c r="X22" i="55"/>
  <c r="W22" i="55"/>
  <c r="V22" i="55"/>
  <c r="U22" i="55"/>
  <c r="T22" i="55"/>
  <c r="S22" i="55"/>
  <c r="AA21" i="55"/>
  <c r="Z21" i="55"/>
  <c r="Y21" i="55"/>
  <c r="X21" i="55"/>
  <c r="W21" i="55"/>
  <c r="V21" i="55"/>
  <c r="U21" i="55"/>
  <c r="T21" i="55"/>
  <c r="S21" i="55"/>
  <c r="AA20" i="55"/>
  <c r="Z20" i="55"/>
  <c r="Y20" i="55"/>
  <c r="X20" i="55"/>
  <c r="W20" i="55"/>
  <c r="V20" i="55"/>
  <c r="U20" i="55"/>
  <c r="T20" i="55"/>
  <c r="S20" i="55"/>
  <c r="AA19" i="55"/>
  <c r="Z19" i="55"/>
  <c r="Y19" i="55"/>
  <c r="X19" i="55"/>
  <c r="W19" i="55"/>
  <c r="V19" i="55"/>
  <c r="U19" i="55"/>
  <c r="T19" i="55"/>
  <c r="S19" i="55"/>
  <c r="AA18" i="55"/>
  <c r="Z18" i="55"/>
  <c r="Y18" i="55"/>
  <c r="X18" i="55"/>
  <c r="W18" i="55"/>
  <c r="V18" i="55"/>
  <c r="U18" i="55"/>
  <c r="T18" i="55"/>
  <c r="S18" i="55"/>
  <c r="AA17" i="55"/>
  <c r="Z17" i="55"/>
  <c r="Y17" i="55"/>
  <c r="X17" i="55"/>
  <c r="W17" i="55"/>
  <c r="V17" i="55"/>
  <c r="U17" i="55"/>
  <c r="T17" i="55"/>
  <c r="S17" i="55"/>
  <c r="AA16" i="55"/>
  <c r="Z16" i="55"/>
  <c r="Y16" i="55"/>
  <c r="X16" i="55"/>
  <c r="W16" i="55"/>
  <c r="V16" i="55"/>
  <c r="U16" i="55"/>
  <c r="T16" i="55"/>
  <c r="S16" i="55"/>
  <c r="AA12" i="55"/>
  <c r="Z12" i="55"/>
  <c r="Y12" i="55"/>
  <c r="X12" i="55"/>
  <c r="W12" i="55"/>
  <c r="V12" i="55"/>
  <c r="U12" i="55"/>
  <c r="T12" i="55"/>
  <c r="S12" i="55"/>
  <c r="AA11" i="55"/>
  <c r="Z11" i="55"/>
  <c r="Y11" i="55"/>
  <c r="X11" i="55"/>
  <c r="W11" i="55"/>
  <c r="V11" i="55"/>
  <c r="U11" i="55"/>
  <c r="T11" i="55"/>
  <c r="S11" i="55"/>
  <c r="AA10" i="55"/>
  <c r="AA35" i="55"/>
  <c r="Z10" i="55"/>
  <c r="Y10" i="55"/>
  <c r="X10" i="55"/>
  <c r="W10" i="55"/>
  <c r="V10" i="55"/>
  <c r="U10" i="55"/>
  <c r="T10" i="55"/>
  <c r="S10" i="55"/>
  <c r="AA9" i="55"/>
  <c r="Z9" i="55"/>
  <c r="Y9" i="55"/>
  <c r="X9" i="55"/>
  <c r="W9" i="55"/>
  <c r="V9" i="55"/>
  <c r="U9" i="55"/>
  <c r="T9" i="55"/>
  <c r="S9" i="55"/>
  <c r="AA8" i="55"/>
  <c r="Z8" i="55"/>
  <c r="Y8" i="55"/>
  <c r="Y35" i="55"/>
  <c r="X8" i="55"/>
  <c r="W8" i="55"/>
  <c r="V8" i="55"/>
  <c r="U8" i="55"/>
  <c r="T8" i="55"/>
  <c r="S8" i="55"/>
  <c r="AA7" i="55"/>
  <c r="Z7" i="55"/>
  <c r="Y7" i="55"/>
  <c r="X7" i="55"/>
  <c r="W7" i="55"/>
  <c r="V7" i="55"/>
  <c r="U7" i="55"/>
  <c r="T7" i="55"/>
  <c r="T35" i="55"/>
  <c r="S7" i="55"/>
  <c r="AA6" i="55"/>
  <c r="Z6" i="55"/>
  <c r="Z35" i="55"/>
  <c r="Y6" i="55"/>
  <c r="X6" i="55"/>
  <c r="X35" i="55"/>
  <c r="W6" i="55"/>
  <c r="W35" i="55"/>
  <c r="V6" i="55"/>
  <c r="V35" i="55"/>
  <c r="U6" i="55"/>
  <c r="U35" i="55"/>
  <c r="T6" i="55"/>
  <c r="S6" i="55"/>
  <c r="S35" i="55"/>
  <c r="AA32" i="56"/>
  <c r="Z32" i="56"/>
  <c r="Y32" i="56"/>
  <c r="X32" i="56"/>
  <c r="W32" i="56"/>
  <c r="V32" i="56"/>
  <c r="U32" i="56"/>
  <c r="T32" i="56"/>
  <c r="S32" i="56"/>
  <c r="AA31" i="56"/>
  <c r="Z31" i="56"/>
  <c r="Y31" i="56"/>
  <c r="X31" i="56"/>
  <c r="W31" i="56"/>
  <c r="V31" i="56"/>
  <c r="U31" i="56"/>
  <c r="T31" i="56"/>
  <c r="S31" i="56"/>
  <c r="AA30" i="56"/>
  <c r="Z30" i="56"/>
  <c r="Y30" i="56"/>
  <c r="X30" i="56"/>
  <c r="W30" i="56"/>
  <c r="V30" i="56"/>
  <c r="U30" i="56"/>
  <c r="T30" i="56"/>
  <c r="S30" i="56"/>
  <c r="AA29" i="56"/>
  <c r="Z29" i="56"/>
  <c r="Y29" i="56"/>
  <c r="X29" i="56"/>
  <c r="W29" i="56"/>
  <c r="V29" i="56"/>
  <c r="U29" i="56"/>
  <c r="T29" i="56"/>
  <c r="S29" i="56"/>
  <c r="AA28" i="56"/>
  <c r="Z28" i="56"/>
  <c r="Y28" i="56"/>
  <c r="X28" i="56"/>
  <c r="W28" i="56"/>
  <c r="V28" i="56"/>
  <c r="U28" i="56"/>
  <c r="T28" i="56"/>
  <c r="S28" i="56"/>
  <c r="AA27" i="56"/>
  <c r="Z27" i="56"/>
  <c r="Y27" i="56"/>
  <c r="X27" i="56"/>
  <c r="W27" i="56"/>
  <c r="V27" i="56"/>
  <c r="U27" i="56"/>
  <c r="T27" i="56"/>
  <c r="S27" i="56"/>
  <c r="AA26" i="56"/>
  <c r="Z26" i="56"/>
  <c r="Y26" i="56"/>
  <c r="X26" i="56"/>
  <c r="W26" i="56"/>
  <c r="V26" i="56"/>
  <c r="U26" i="56"/>
  <c r="T26" i="56"/>
  <c r="S26" i="56"/>
  <c r="AA22" i="56"/>
  <c r="Z22" i="56"/>
  <c r="Y22" i="56"/>
  <c r="X22" i="56"/>
  <c r="W22" i="56"/>
  <c r="V22" i="56"/>
  <c r="U22" i="56"/>
  <c r="T22" i="56"/>
  <c r="S22" i="56"/>
  <c r="AA21" i="56"/>
  <c r="Z21" i="56"/>
  <c r="Y21" i="56"/>
  <c r="X21" i="56"/>
  <c r="W21" i="56"/>
  <c r="V21" i="56"/>
  <c r="U21" i="56"/>
  <c r="T21" i="56"/>
  <c r="S21" i="56"/>
  <c r="AA20" i="56"/>
  <c r="Z20" i="56"/>
  <c r="Y20" i="56"/>
  <c r="X20" i="56"/>
  <c r="W20" i="56"/>
  <c r="V20" i="56"/>
  <c r="U20" i="56"/>
  <c r="T20" i="56"/>
  <c r="S20" i="56"/>
  <c r="AA19" i="56"/>
  <c r="Z19" i="56"/>
  <c r="Y19" i="56"/>
  <c r="X19" i="56"/>
  <c r="W19" i="56"/>
  <c r="V19" i="56"/>
  <c r="U19" i="56"/>
  <c r="T19" i="56"/>
  <c r="S19" i="56"/>
  <c r="AA18" i="56"/>
  <c r="Z18" i="56"/>
  <c r="Y18" i="56"/>
  <c r="X18" i="56"/>
  <c r="W18" i="56"/>
  <c r="V18" i="56"/>
  <c r="U18" i="56"/>
  <c r="T18" i="56"/>
  <c r="S18" i="56"/>
  <c r="AA17" i="56"/>
  <c r="Z17" i="56"/>
  <c r="Y17" i="56"/>
  <c r="X17" i="56"/>
  <c r="W17" i="56"/>
  <c r="V17" i="56"/>
  <c r="U17" i="56"/>
  <c r="T17" i="56"/>
  <c r="S17" i="56"/>
  <c r="AA16" i="56"/>
  <c r="Z16" i="56"/>
  <c r="Y16" i="56"/>
  <c r="X16" i="56"/>
  <c r="W16" i="56"/>
  <c r="V16" i="56"/>
  <c r="U16" i="56"/>
  <c r="T16" i="56"/>
  <c r="S16" i="56"/>
  <c r="AA12" i="56"/>
  <c r="Z12" i="56"/>
  <c r="Y12" i="56"/>
  <c r="X12" i="56"/>
  <c r="W12" i="56"/>
  <c r="V12" i="56"/>
  <c r="U12" i="56"/>
  <c r="T12" i="56"/>
  <c r="S12" i="56"/>
  <c r="AA11" i="56"/>
  <c r="Z11" i="56"/>
  <c r="Y11" i="56"/>
  <c r="X11" i="56"/>
  <c r="W11" i="56"/>
  <c r="V11" i="56"/>
  <c r="U11" i="56"/>
  <c r="T11" i="56"/>
  <c r="S11" i="56"/>
  <c r="AA10" i="56"/>
  <c r="Z10" i="56"/>
  <c r="Y10" i="56"/>
  <c r="X10" i="56"/>
  <c r="W10" i="56"/>
  <c r="V10" i="56"/>
  <c r="U10" i="56"/>
  <c r="T10" i="56"/>
  <c r="S10" i="56"/>
  <c r="AA9" i="56"/>
  <c r="Z9" i="56"/>
  <c r="Y9" i="56"/>
  <c r="X9" i="56"/>
  <c r="W9" i="56"/>
  <c r="V9" i="56"/>
  <c r="U9" i="56"/>
  <c r="T9" i="56"/>
  <c r="S9" i="56"/>
  <c r="AA8" i="56"/>
  <c r="Z8" i="56"/>
  <c r="Y8" i="56"/>
  <c r="X8" i="56"/>
  <c r="W8" i="56"/>
  <c r="V8" i="56"/>
  <c r="U8" i="56"/>
  <c r="T8" i="56"/>
  <c r="S8" i="56"/>
  <c r="AA7" i="56"/>
  <c r="Z7" i="56"/>
  <c r="Z35" i="56"/>
  <c r="Y7" i="56"/>
  <c r="X7" i="56"/>
  <c r="W7" i="56"/>
  <c r="W35" i="56"/>
  <c r="V7" i="56"/>
  <c r="U7" i="56"/>
  <c r="T7" i="56"/>
  <c r="T35" i="56"/>
  <c r="S7" i="56"/>
  <c r="AA6" i="56"/>
  <c r="Z6" i="56"/>
  <c r="Y6" i="56"/>
  <c r="Y35" i="56"/>
  <c r="X6" i="56"/>
  <c r="X35" i="56"/>
  <c r="W6" i="56"/>
  <c r="V6" i="56"/>
  <c r="U6" i="56"/>
  <c r="U35" i="56"/>
  <c r="T6" i="56"/>
  <c r="S6" i="56"/>
  <c r="S35" i="56"/>
  <c r="AA32" i="57"/>
  <c r="Z32" i="57"/>
  <c r="Y32" i="57"/>
  <c r="X32" i="57"/>
  <c r="W32" i="57"/>
  <c r="V32" i="57"/>
  <c r="U32" i="57"/>
  <c r="T32" i="57"/>
  <c r="S32" i="57"/>
  <c r="AA31" i="57"/>
  <c r="Z31" i="57"/>
  <c r="Y31" i="57"/>
  <c r="X31" i="57"/>
  <c r="W31" i="57"/>
  <c r="V31" i="57"/>
  <c r="U31" i="57"/>
  <c r="T31" i="57"/>
  <c r="S31" i="57"/>
  <c r="AA30" i="57"/>
  <c r="Z30" i="57"/>
  <c r="Y30" i="57"/>
  <c r="X30" i="57"/>
  <c r="W30" i="57"/>
  <c r="V30" i="57"/>
  <c r="U30" i="57"/>
  <c r="T30" i="57"/>
  <c r="S30" i="57"/>
  <c r="AA29" i="57"/>
  <c r="Z29" i="57"/>
  <c r="Y29" i="57"/>
  <c r="X29" i="57"/>
  <c r="W29" i="57"/>
  <c r="V29" i="57"/>
  <c r="U29" i="57"/>
  <c r="T29" i="57"/>
  <c r="S29" i="57"/>
  <c r="AA28" i="57"/>
  <c r="Z28" i="57"/>
  <c r="Y28" i="57"/>
  <c r="X28" i="57"/>
  <c r="W28" i="57"/>
  <c r="V28" i="57"/>
  <c r="U28" i="57"/>
  <c r="T28" i="57"/>
  <c r="S28" i="57"/>
  <c r="AA27" i="57"/>
  <c r="Z27" i="57"/>
  <c r="Y27" i="57"/>
  <c r="X27" i="57"/>
  <c r="W27" i="57"/>
  <c r="V27" i="57"/>
  <c r="U27" i="57"/>
  <c r="T27" i="57"/>
  <c r="S27" i="57"/>
  <c r="AA26" i="57"/>
  <c r="Z26" i="57"/>
  <c r="Y26" i="57"/>
  <c r="X26" i="57"/>
  <c r="W26" i="57"/>
  <c r="V26" i="57"/>
  <c r="U26" i="57"/>
  <c r="T26" i="57"/>
  <c r="S26" i="57"/>
  <c r="AA22" i="57"/>
  <c r="Z22" i="57"/>
  <c r="Y22" i="57"/>
  <c r="X22" i="57"/>
  <c r="W22" i="57"/>
  <c r="V22" i="57"/>
  <c r="U22" i="57"/>
  <c r="T22" i="57"/>
  <c r="S22" i="57"/>
  <c r="AA21" i="57"/>
  <c r="Z21" i="57"/>
  <c r="Y21" i="57"/>
  <c r="X21" i="57"/>
  <c r="W21" i="57"/>
  <c r="V21" i="57"/>
  <c r="U21" i="57"/>
  <c r="T21" i="57"/>
  <c r="S21" i="57"/>
  <c r="AA20" i="57"/>
  <c r="Z20" i="57"/>
  <c r="Y20" i="57"/>
  <c r="X20" i="57"/>
  <c r="W20" i="57"/>
  <c r="V20" i="57"/>
  <c r="U20" i="57"/>
  <c r="T20" i="57"/>
  <c r="S20" i="57"/>
  <c r="AA19" i="57"/>
  <c r="Z19" i="57"/>
  <c r="Y19" i="57"/>
  <c r="X19" i="57"/>
  <c r="W19" i="57"/>
  <c r="V19" i="57"/>
  <c r="U19" i="57"/>
  <c r="T19" i="57"/>
  <c r="S19" i="57"/>
  <c r="AA18" i="57"/>
  <c r="Z18" i="57"/>
  <c r="Y18" i="57"/>
  <c r="X18" i="57"/>
  <c r="W18" i="57"/>
  <c r="V18" i="57"/>
  <c r="U18" i="57"/>
  <c r="T18" i="57"/>
  <c r="S18" i="57"/>
  <c r="AA17" i="57"/>
  <c r="Z17" i="57"/>
  <c r="Y17" i="57"/>
  <c r="X17" i="57"/>
  <c r="W17" i="57"/>
  <c r="V17" i="57"/>
  <c r="U17" i="57"/>
  <c r="T17" i="57"/>
  <c r="S17" i="57"/>
  <c r="AA16" i="57"/>
  <c r="Z16" i="57"/>
  <c r="Y16" i="57"/>
  <c r="X16" i="57"/>
  <c r="W16" i="57"/>
  <c r="V16" i="57"/>
  <c r="U16" i="57"/>
  <c r="T16" i="57"/>
  <c r="S16" i="57"/>
  <c r="AA12" i="57"/>
  <c r="Z12" i="57"/>
  <c r="Y12" i="57"/>
  <c r="X12" i="57"/>
  <c r="W12" i="57"/>
  <c r="V12" i="57"/>
  <c r="U12" i="57"/>
  <c r="T12" i="57"/>
  <c r="S12" i="57"/>
  <c r="AA11" i="57"/>
  <c r="Z11" i="57"/>
  <c r="Y11" i="57"/>
  <c r="X11" i="57"/>
  <c r="W11" i="57"/>
  <c r="V11" i="57"/>
  <c r="U11" i="57"/>
  <c r="T11" i="57"/>
  <c r="S11" i="57"/>
  <c r="AA10" i="57"/>
  <c r="Z10" i="57"/>
  <c r="Y10" i="57"/>
  <c r="X10" i="57"/>
  <c r="W10" i="57"/>
  <c r="V10" i="57"/>
  <c r="U10" i="57"/>
  <c r="T10" i="57"/>
  <c r="S10" i="57"/>
  <c r="AA9" i="57"/>
  <c r="AA35" i="57"/>
  <c r="Z9" i="57"/>
  <c r="Y9" i="57"/>
  <c r="X9" i="57"/>
  <c r="W9" i="57"/>
  <c r="V9" i="57"/>
  <c r="U9" i="57"/>
  <c r="T9" i="57"/>
  <c r="S9" i="57"/>
  <c r="AA8" i="57"/>
  <c r="Z8" i="57"/>
  <c r="Y8" i="57"/>
  <c r="X8" i="57"/>
  <c r="W8" i="57"/>
  <c r="V8" i="57"/>
  <c r="U8" i="57"/>
  <c r="T8" i="57"/>
  <c r="S8" i="57"/>
  <c r="AA7" i="57"/>
  <c r="Z7" i="57"/>
  <c r="Y7" i="57"/>
  <c r="Y35" i="57"/>
  <c r="X7" i="57"/>
  <c r="W7" i="57"/>
  <c r="V7" i="57"/>
  <c r="U7" i="57"/>
  <c r="T7" i="57"/>
  <c r="S7" i="57"/>
  <c r="AA6" i="57"/>
  <c r="Z6" i="57"/>
  <c r="Z35" i="57"/>
  <c r="Y6" i="57"/>
  <c r="X6" i="57"/>
  <c r="X35" i="57"/>
  <c r="W6" i="57"/>
  <c r="W35" i="57"/>
  <c r="V6" i="57"/>
  <c r="V35" i="57"/>
  <c r="U6" i="57"/>
  <c r="U35" i="57"/>
  <c r="T6" i="57"/>
  <c r="T35" i="57"/>
  <c r="S6" i="57"/>
  <c r="S35" i="57"/>
  <c r="AA32" i="58"/>
  <c r="Z32" i="58"/>
  <c r="Y32" i="58"/>
  <c r="X32" i="58"/>
  <c r="W32" i="58"/>
  <c r="V32" i="58"/>
  <c r="U32" i="58"/>
  <c r="T32" i="58"/>
  <c r="S32" i="58"/>
  <c r="AA31" i="58"/>
  <c r="Z31" i="58"/>
  <c r="Y31" i="58"/>
  <c r="X31" i="58"/>
  <c r="W31" i="58"/>
  <c r="V31" i="58"/>
  <c r="U31" i="58"/>
  <c r="T31" i="58"/>
  <c r="S31" i="58"/>
  <c r="AA30" i="58"/>
  <c r="Z30" i="58"/>
  <c r="Y30" i="58"/>
  <c r="X30" i="58"/>
  <c r="W30" i="58"/>
  <c r="V30" i="58"/>
  <c r="U30" i="58"/>
  <c r="T30" i="58"/>
  <c r="S30" i="58"/>
  <c r="AA29" i="58"/>
  <c r="Z29" i="58"/>
  <c r="Y29" i="58"/>
  <c r="X29" i="58"/>
  <c r="W29" i="58"/>
  <c r="V29" i="58"/>
  <c r="U29" i="58"/>
  <c r="T29" i="58"/>
  <c r="S29" i="58"/>
  <c r="AA28" i="58"/>
  <c r="Z28" i="58"/>
  <c r="Y28" i="58"/>
  <c r="X28" i="58"/>
  <c r="W28" i="58"/>
  <c r="V28" i="58"/>
  <c r="U28" i="58"/>
  <c r="T28" i="58"/>
  <c r="S28" i="58"/>
  <c r="AA27" i="58"/>
  <c r="Z27" i="58"/>
  <c r="Y27" i="58"/>
  <c r="X27" i="58"/>
  <c r="W27" i="58"/>
  <c r="V27" i="58"/>
  <c r="U27" i="58"/>
  <c r="T27" i="58"/>
  <c r="S27" i="58"/>
  <c r="AA26" i="58"/>
  <c r="Z26" i="58"/>
  <c r="Y26" i="58"/>
  <c r="X26" i="58"/>
  <c r="W26" i="58"/>
  <c r="V26" i="58"/>
  <c r="U26" i="58"/>
  <c r="T26" i="58"/>
  <c r="S26" i="58"/>
  <c r="AA22" i="58"/>
  <c r="Z22" i="58"/>
  <c r="Y22" i="58"/>
  <c r="X22" i="58"/>
  <c r="W22" i="58"/>
  <c r="V22" i="58"/>
  <c r="U22" i="58"/>
  <c r="T22" i="58"/>
  <c r="S22" i="58"/>
  <c r="AA21" i="58"/>
  <c r="Z21" i="58"/>
  <c r="Y21" i="58"/>
  <c r="X21" i="58"/>
  <c r="W21" i="58"/>
  <c r="V21" i="58"/>
  <c r="U21" i="58"/>
  <c r="T21" i="58"/>
  <c r="S21" i="58"/>
  <c r="AA20" i="58"/>
  <c r="Z20" i="58"/>
  <c r="Y20" i="58"/>
  <c r="X20" i="58"/>
  <c r="W20" i="58"/>
  <c r="V20" i="58"/>
  <c r="U20" i="58"/>
  <c r="T20" i="58"/>
  <c r="S20" i="58"/>
  <c r="AA19" i="58"/>
  <c r="Z19" i="58"/>
  <c r="Y19" i="58"/>
  <c r="X19" i="58"/>
  <c r="W19" i="58"/>
  <c r="V19" i="58"/>
  <c r="U19" i="58"/>
  <c r="T19" i="58"/>
  <c r="S19" i="58"/>
  <c r="AA18" i="58"/>
  <c r="Z18" i="58"/>
  <c r="Y18" i="58"/>
  <c r="X18" i="58"/>
  <c r="W18" i="58"/>
  <c r="V18" i="58"/>
  <c r="U18" i="58"/>
  <c r="T18" i="58"/>
  <c r="S18" i="58"/>
  <c r="AA17" i="58"/>
  <c r="Z17" i="58"/>
  <c r="Y17" i="58"/>
  <c r="X17" i="58"/>
  <c r="W17" i="58"/>
  <c r="V17" i="58"/>
  <c r="U17" i="58"/>
  <c r="T17" i="58"/>
  <c r="S17" i="58"/>
  <c r="AA16" i="58"/>
  <c r="Z16" i="58"/>
  <c r="Y16" i="58"/>
  <c r="X16" i="58"/>
  <c r="W16" i="58"/>
  <c r="V16" i="58"/>
  <c r="U16" i="58"/>
  <c r="T16" i="58"/>
  <c r="S16" i="58"/>
  <c r="AA12" i="58"/>
  <c r="Z12" i="58"/>
  <c r="Y12" i="58"/>
  <c r="X12" i="58"/>
  <c r="W12" i="58"/>
  <c r="V12" i="58"/>
  <c r="U12" i="58"/>
  <c r="T12" i="58"/>
  <c r="S12" i="58"/>
  <c r="AA11" i="58"/>
  <c r="Z11" i="58"/>
  <c r="Y11" i="58"/>
  <c r="X11" i="58"/>
  <c r="W11" i="58"/>
  <c r="V11" i="58"/>
  <c r="U11" i="58"/>
  <c r="T11" i="58"/>
  <c r="S11" i="58"/>
  <c r="AA10" i="58"/>
  <c r="Z10" i="58"/>
  <c r="Y10" i="58"/>
  <c r="X10" i="58"/>
  <c r="W10" i="58"/>
  <c r="V10" i="58"/>
  <c r="U10" i="58"/>
  <c r="T10" i="58"/>
  <c r="S10" i="58"/>
  <c r="AA9" i="58"/>
  <c r="Z9" i="58"/>
  <c r="Y9" i="58"/>
  <c r="X9" i="58"/>
  <c r="W9" i="58"/>
  <c r="V9" i="58"/>
  <c r="U9" i="58"/>
  <c r="T9" i="58"/>
  <c r="S9" i="58"/>
  <c r="AA8" i="58"/>
  <c r="Z8" i="58"/>
  <c r="Y8" i="58"/>
  <c r="X8" i="58"/>
  <c r="W8" i="58"/>
  <c r="V8" i="58"/>
  <c r="U8" i="58"/>
  <c r="T8" i="58"/>
  <c r="S8" i="58"/>
  <c r="AA7" i="58"/>
  <c r="Z7" i="58"/>
  <c r="Y7" i="58"/>
  <c r="X7" i="58"/>
  <c r="W7" i="58"/>
  <c r="V7" i="58"/>
  <c r="U7" i="58"/>
  <c r="T7" i="58"/>
  <c r="S7" i="58"/>
  <c r="AA6" i="58"/>
  <c r="Z6" i="58"/>
  <c r="Y6" i="58"/>
  <c r="X6" i="58"/>
  <c r="X35" i="58"/>
  <c r="W6" i="58"/>
  <c r="V6" i="58"/>
  <c r="V35" i="58"/>
  <c r="U6" i="58"/>
  <c r="U35" i="58"/>
  <c r="T6" i="58"/>
  <c r="S6" i="58"/>
  <c r="AA22" i="59"/>
  <c r="Z22" i="59"/>
  <c r="Y22" i="59"/>
  <c r="X22" i="59"/>
  <c r="W22" i="59"/>
  <c r="V22" i="59"/>
  <c r="U22" i="59"/>
  <c r="T22" i="59"/>
  <c r="S22" i="59"/>
  <c r="AA21" i="59"/>
  <c r="Z21" i="59"/>
  <c r="Y21" i="59"/>
  <c r="X21" i="59"/>
  <c r="W21" i="59"/>
  <c r="V21" i="59"/>
  <c r="U21" i="59"/>
  <c r="T21" i="59"/>
  <c r="S21" i="59"/>
  <c r="AA20" i="59"/>
  <c r="Z20" i="59"/>
  <c r="Y20" i="59"/>
  <c r="X20" i="59"/>
  <c r="W20" i="59"/>
  <c r="V20" i="59"/>
  <c r="U20" i="59"/>
  <c r="T20" i="59"/>
  <c r="S20" i="59"/>
  <c r="AA19" i="59"/>
  <c r="Z19" i="59"/>
  <c r="Y19" i="59"/>
  <c r="X19" i="59"/>
  <c r="W19" i="59"/>
  <c r="V19" i="59"/>
  <c r="U19" i="59"/>
  <c r="T19" i="59"/>
  <c r="S19" i="59"/>
  <c r="AA18" i="59"/>
  <c r="Z18" i="59"/>
  <c r="Y18" i="59"/>
  <c r="X18" i="59"/>
  <c r="W18" i="59"/>
  <c r="V18" i="59"/>
  <c r="U18" i="59"/>
  <c r="T18" i="59"/>
  <c r="S18" i="59"/>
  <c r="AA17" i="59"/>
  <c r="Z17" i="59"/>
  <c r="Y17" i="59"/>
  <c r="X17" i="59"/>
  <c r="W17" i="59"/>
  <c r="V17" i="59"/>
  <c r="U17" i="59"/>
  <c r="T17" i="59"/>
  <c r="S17" i="59"/>
  <c r="AA16" i="59"/>
  <c r="Z16" i="59"/>
  <c r="Y16" i="59"/>
  <c r="X16" i="59"/>
  <c r="W16" i="59"/>
  <c r="V16" i="59"/>
  <c r="U16" i="59"/>
  <c r="T16" i="59"/>
  <c r="S16" i="59"/>
  <c r="AA12" i="59"/>
  <c r="Z12" i="59"/>
  <c r="Y12" i="59"/>
  <c r="X12" i="59"/>
  <c r="W12" i="59"/>
  <c r="V12" i="59"/>
  <c r="U12" i="59"/>
  <c r="T12" i="59"/>
  <c r="S12" i="59"/>
  <c r="AA11" i="59"/>
  <c r="Z11" i="59"/>
  <c r="Y11" i="59"/>
  <c r="X11" i="59"/>
  <c r="W11" i="59"/>
  <c r="V11" i="59"/>
  <c r="U11" i="59"/>
  <c r="T11" i="59"/>
  <c r="S11" i="59"/>
  <c r="AA10" i="59"/>
  <c r="Z10" i="59"/>
  <c r="Y10" i="59"/>
  <c r="X10" i="59"/>
  <c r="W10" i="59"/>
  <c r="V10" i="59"/>
  <c r="U10" i="59"/>
  <c r="T10" i="59"/>
  <c r="S10" i="59"/>
  <c r="AA9" i="59"/>
  <c r="AA35" i="59" s="1"/>
  <c r="Z9" i="59"/>
  <c r="Y9" i="59"/>
  <c r="X9" i="59"/>
  <c r="W9" i="59"/>
  <c r="V9" i="59"/>
  <c r="U9" i="59"/>
  <c r="T9" i="59"/>
  <c r="S9" i="59"/>
  <c r="AA8" i="59"/>
  <c r="Z8" i="59"/>
  <c r="Y8" i="59"/>
  <c r="X8" i="59"/>
  <c r="W8" i="59"/>
  <c r="V8" i="59"/>
  <c r="V35" i="59" s="1"/>
  <c r="U8" i="59"/>
  <c r="T8" i="59"/>
  <c r="S8" i="59"/>
  <c r="AA7" i="59"/>
  <c r="Z7" i="59"/>
  <c r="Y7" i="59"/>
  <c r="X7" i="59"/>
  <c r="W7" i="59"/>
  <c r="V7" i="59"/>
  <c r="U7" i="59"/>
  <c r="T7" i="59"/>
  <c r="S7" i="59"/>
  <c r="AA6" i="59"/>
  <c r="Z6" i="59"/>
  <c r="Y6" i="59"/>
  <c r="X6" i="59"/>
  <c r="W6" i="59"/>
  <c r="V6" i="59"/>
  <c r="U6" i="59"/>
  <c r="T6" i="59"/>
  <c r="S6" i="59"/>
  <c r="S7" i="47"/>
  <c r="T7" i="47"/>
  <c r="U7" i="47"/>
  <c r="V7" i="47"/>
  <c r="W7" i="47"/>
  <c r="X7" i="47"/>
  <c r="Y7" i="47"/>
  <c r="Z7" i="47"/>
  <c r="AA7" i="47"/>
  <c r="S8" i="47"/>
  <c r="T8" i="47"/>
  <c r="U8" i="47"/>
  <c r="V8" i="47"/>
  <c r="W8" i="47"/>
  <c r="X8" i="47"/>
  <c r="Y8" i="47"/>
  <c r="Z8" i="47"/>
  <c r="AA8" i="47"/>
  <c r="S9" i="47"/>
  <c r="T9" i="47"/>
  <c r="U9" i="47"/>
  <c r="V9" i="47"/>
  <c r="W9" i="47"/>
  <c r="X9" i="47"/>
  <c r="Y9" i="47"/>
  <c r="Z9" i="47"/>
  <c r="AA9" i="47"/>
  <c r="S10" i="47"/>
  <c r="T10" i="47"/>
  <c r="U10" i="47"/>
  <c r="V10" i="47"/>
  <c r="W10" i="47"/>
  <c r="X10" i="47"/>
  <c r="Y10" i="47"/>
  <c r="Z10" i="47"/>
  <c r="AA10" i="47"/>
  <c r="S11" i="47"/>
  <c r="T11" i="47"/>
  <c r="U11" i="47"/>
  <c r="V11" i="47"/>
  <c r="W11" i="47"/>
  <c r="X11" i="47"/>
  <c r="Y11" i="47"/>
  <c r="Z11" i="47"/>
  <c r="AA11" i="47"/>
  <c r="S12" i="47"/>
  <c r="T12" i="47"/>
  <c r="U12" i="47"/>
  <c r="V12" i="47"/>
  <c r="W12" i="47"/>
  <c r="X12" i="47"/>
  <c r="Y12" i="47"/>
  <c r="Z12" i="47"/>
  <c r="AA12" i="47"/>
  <c r="S16" i="47"/>
  <c r="T16" i="47"/>
  <c r="U16" i="47"/>
  <c r="V16" i="47"/>
  <c r="W16" i="47"/>
  <c r="X16" i="47"/>
  <c r="Y16" i="47"/>
  <c r="Z16" i="47"/>
  <c r="AA16" i="47"/>
  <c r="S17" i="47"/>
  <c r="T17" i="47"/>
  <c r="U17" i="47"/>
  <c r="V17" i="47"/>
  <c r="W17" i="47"/>
  <c r="X17" i="47"/>
  <c r="Y17" i="47"/>
  <c r="Z17" i="47"/>
  <c r="AA17" i="47"/>
  <c r="S18" i="47"/>
  <c r="T18" i="47"/>
  <c r="U18" i="47"/>
  <c r="V18" i="47"/>
  <c r="W18" i="47"/>
  <c r="X18" i="47"/>
  <c r="Y18" i="47"/>
  <c r="Z18" i="47"/>
  <c r="AA18" i="47"/>
  <c r="S19" i="47"/>
  <c r="T19" i="47"/>
  <c r="U19" i="47"/>
  <c r="V19" i="47"/>
  <c r="W19" i="47"/>
  <c r="X19" i="47"/>
  <c r="Y19" i="47"/>
  <c r="Z19" i="47"/>
  <c r="AA19" i="47"/>
  <c r="S20" i="47"/>
  <c r="T20" i="47"/>
  <c r="T35" i="47" s="1"/>
  <c r="U20" i="47"/>
  <c r="V20" i="47"/>
  <c r="W20" i="47"/>
  <c r="X20" i="47"/>
  <c r="Y20" i="47"/>
  <c r="Z20" i="47"/>
  <c r="Z35" i="47" s="1"/>
  <c r="AA20" i="47"/>
  <c r="S21" i="47"/>
  <c r="T21" i="47"/>
  <c r="U21" i="47"/>
  <c r="V21" i="47"/>
  <c r="W21" i="47"/>
  <c r="X21" i="47"/>
  <c r="Y21" i="47"/>
  <c r="Z21" i="47"/>
  <c r="AA21" i="47"/>
  <c r="S22" i="47"/>
  <c r="T22" i="47"/>
  <c r="U22" i="47"/>
  <c r="V22" i="47"/>
  <c r="W22" i="47"/>
  <c r="X22" i="47"/>
  <c r="Y22" i="47"/>
  <c r="Z22" i="47"/>
  <c r="AA22" i="47"/>
  <c r="T6" i="47"/>
  <c r="U6" i="47"/>
  <c r="V6" i="47"/>
  <c r="W6" i="47"/>
  <c r="X6" i="47"/>
  <c r="Y6" i="47"/>
  <c r="Z6" i="47"/>
  <c r="AA6" i="47"/>
  <c r="S6" i="47"/>
  <c r="R11" i="39"/>
  <c r="K10" i="38"/>
  <c r="L10" i="38" s="1"/>
  <c r="J12" i="36"/>
  <c r="M12" i="36" s="1"/>
  <c r="J11" i="36"/>
  <c r="R11" i="36" s="1"/>
  <c r="J10" i="36"/>
  <c r="Q10" i="36"/>
  <c r="J9" i="36"/>
  <c r="R9" i="36" s="1"/>
  <c r="J8" i="36"/>
  <c r="R8" i="36" s="1"/>
  <c r="J7" i="36"/>
  <c r="Q7" i="36" s="1"/>
  <c r="J6" i="36"/>
  <c r="Q6" i="36" s="1"/>
  <c r="J12" i="48"/>
  <c r="M12" i="48" s="1"/>
  <c r="J12" i="49"/>
  <c r="R12" i="49" s="1"/>
  <c r="J11" i="49"/>
  <c r="R11" i="49" s="1"/>
  <c r="J8" i="49"/>
  <c r="K8" i="49" s="1"/>
  <c r="M12" i="50"/>
  <c r="M10" i="50"/>
  <c r="K9" i="50"/>
  <c r="L9" i="50"/>
  <c r="J12" i="53"/>
  <c r="M12" i="53" s="1"/>
  <c r="J11" i="53"/>
  <c r="R11" i="53" s="1"/>
  <c r="J10" i="53"/>
  <c r="M10" i="53" s="1"/>
  <c r="J9" i="53"/>
  <c r="Q9" i="53" s="1"/>
  <c r="J8" i="53"/>
  <c r="K8" i="53" s="1"/>
  <c r="J7" i="53"/>
  <c r="Q7" i="53" s="1"/>
  <c r="J6" i="53"/>
  <c r="K6" i="53" s="1"/>
  <c r="L6" i="53" s="1"/>
  <c r="J12" i="54"/>
  <c r="R12" i="54" s="1"/>
  <c r="J11" i="54"/>
  <c r="M11" i="54" s="1"/>
  <c r="J12" i="55"/>
  <c r="R12" i="55" s="1"/>
  <c r="J11" i="55"/>
  <c r="J10" i="55"/>
  <c r="K10" i="55"/>
  <c r="L10" i="55"/>
  <c r="J12" i="56"/>
  <c r="R12" i="56" s="1"/>
  <c r="J11" i="56"/>
  <c r="R11" i="56"/>
  <c r="J10" i="56"/>
  <c r="L10" i="56" s="1"/>
  <c r="J6" i="56"/>
  <c r="Q6" i="56"/>
  <c r="R32" i="38"/>
  <c r="R28" i="38"/>
  <c r="R31" i="48"/>
  <c r="R29" i="48"/>
  <c r="R29" i="49"/>
  <c r="R22" i="49"/>
  <c r="R18" i="49"/>
  <c r="R29" i="50"/>
  <c r="R22" i="50"/>
  <c r="R18" i="54"/>
  <c r="R26" i="55"/>
  <c r="R30" i="56"/>
  <c r="R26" i="56"/>
  <c r="R19" i="56"/>
  <c r="R16" i="56"/>
  <c r="R10" i="56"/>
  <c r="J42" i="39"/>
  <c r="M42" i="39" s="1"/>
  <c r="J41" i="39"/>
  <c r="R41" i="39" s="1"/>
  <c r="J40" i="39"/>
  <c r="R40" i="39" s="1"/>
  <c r="J39" i="39"/>
  <c r="J38" i="39"/>
  <c r="R38" i="39" s="1"/>
  <c r="J37" i="39"/>
  <c r="R37" i="39" s="1"/>
  <c r="J36" i="39"/>
  <c r="R36" i="39" s="1"/>
  <c r="I23" i="39"/>
  <c r="J22" i="39"/>
  <c r="R22" i="39" s="1"/>
  <c r="J21" i="39"/>
  <c r="M21" i="39" s="1"/>
  <c r="J20" i="39"/>
  <c r="K20" i="39" s="1"/>
  <c r="J19" i="39"/>
  <c r="R19" i="39" s="1"/>
  <c r="J18" i="39"/>
  <c r="R18" i="39" s="1"/>
  <c r="J17" i="39"/>
  <c r="K17" i="39" s="1"/>
  <c r="L17" i="39" s="1"/>
  <c r="J16" i="39"/>
  <c r="K16" i="39" s="1"/>
  <c r="I13" i="39"/>
  <c r="J32" i="38"/>
  <c r="M32" i="38"/>
  <c r="J31" i="38"/>
  <c r="R31" i="38"/>
  <c r="J30" i="38"/>
  <c r="R30" i="38"/>
  <c r="M30" i="38"/>
  <c r="J29" i="38"/>
  <c r="J9" i="39"/>
  <c r="R9" i="39" s="1"/>
  <c r="J28" i="38"/>
  <c r="J8" i="39"/>
  <c r="M8" i="39" s="1"/>
  <c r="M28" i="38"/>
  <c r="J27" i="38"/>
  <c r="M27" i="38"/>
  <c r="J26" i="38"/>
  <c r="J6" i="39"/>
  <c r="R6" i="39" s="1"/>
  <c r="I23" i="38"/>
  <c r="J22" i="38"/>
  <c r="R22" i="38"/>
  <c r="J21" i="38"/>
  <c r="R21" i="38"/>
  <c r="M21" i="38"/>
  <c r="J20" i="38"/>
  <c r="M20" i="38"/>
  <c r="J19" i="38"/>
  <c r="M19" i="38"/>
  <c r="J18" i="38"/>
  <c r="R18" i="38"/>
  <c r="J17" i="38"/>
  <c r="M17" i="38"/>
  <c r="J16" i="38"/>
  <c r="I13" i="38"/>
  <c r="I35" i="38"/>
  <c r="I33" i="38"/>
  <c r="J22" i="37"/>
  <c r="R22" i="37"/>
  <c r="J21" i="37"/>
  <c r="M21" i="37"/>
  <c r="J20" i="37"/>
  <c r="R20" i="37"/>
  <c r="J19" i="37"/>
  <c r="R19" i="37"/>
  <c r="J18" i="37"/>
  <c r="R18" i="37"/>
  <c r="J17" i="37"/>
  <c r="M17" i="37"/>
  <c r="J16" i="37"/>
  <c r="I13" i="37"/>
  <c r="J22" i="36"/>
  <c r="M22" i="36"/>
  <c r="J21" i="36"/>
  <c r="M21" i="36"/>
  <c r="J20" i="36"/>
  <c r="R10" i="37"/>
  <c r="J19" i="36"/>
  <c r="J18" i="36"/>
  <c r="R18" i="36"/>
  <c r="J17" i="36"/>
  <c r="R17" i="36"/>
  <c r="J16" i="36"/>
  <c r="K16" i="36"/>
  <c r="L16" i="36"/>
  <c r="R16" i="36"/>
  <c r="I13" i="36"/>
  <c r="M32" i="48"/>
  <c r="J32" i="48"/>
  <c r="R32" i="48"/>
  <c r="M31" i="48"/>
  <c r="J31" i="48"/>
  <c r="M30" i="48"/>
  <c r="J30" i="48"/>
  <c r="R30" i="48"/>
  <c r="M29" i="48"/>
  <c r="J29" i="48"/>
  <c r="M28" i="48"/>
  <c r="J28" i="48"/>
  <c r="R28" i="48"/>
  <c r="M27" i="48"/>
  <c r="J27" i="48"/>
  <c r="R27" i="48"/>
  <c r="M26" i="48"/>
  <c r="M33" i="48"/>
  <c r="J26" i="48"/>
  <c r="R26" i="48"/>
  <c r="I23" i="48"/>
  <c r="J22" i="48"/>
  <c r="M22" i="48"/>
  <c r="J21" i="48"/>
  <c r="R21" i="48"/>
  <c r="J20" i="48"/>
  <c r="M20" i="48"/>
  <c r="J19" i="48"/>
  <c r="R19" i="48"/>
  <c r="J17" i="48"/>
  <c r="M17" i="48"/>
  <c r="J16" i="48"/>
  <c r="R16" i="48"/>
  <c r="I13" i="48"/>
  <c r="I35" i="48"/>
  <c r="J32" i="49"/>
  <c r="R32" i="49"/>
  <c r="J31" i="49"/>
  <c r="R31" i="49"/>
  <c r="M31" i="49"/>
  <c r="J30" i="49"/>
  <c r="J10" i="48"/>
  <c r="R10" i="48" s="1"/>
  <c r="J29" i="49"/>
  <c r="M29" i="49"/>
  <c r="J28" i="49"/>
  <c r="R28" i="49"/>
  <c r="J27" i="49"/>
  <c r="R27" i="49"/>
  <c r="M27" i="49"/>
  <c r="J26" i="49"/>
  <c r="M26" i="49"/>
  <c r="I23" i="49"/>
  <c r="M22" i="49"/>
  <c r="J22" i="49"/>
  <c r="J21" i="49"/>
  <c r="R21" i="49"/>
  <c r="M20" i="49"/>
  <c r="J20" i="49"/>
  <c r="K20" i="49"/>
  <c r="L20" i="49"/>
  <c r="M19" i="49"/>
  <c r="J19" i="49"/>
  <c r="K19" i="49"/>
  <c r="L19" i="49"/>
  <c r="M18" i="49"/>
  <c r="J18" i="49"/>
  <c r="K18" i="49"/>
  <c r="L18" i="49"/>
  <c r="M17" i="49"/>
  <c r="J17" i="49"/>
  <c r="K17" i="49"/>
  <c r="M16" i="49"/>
  <c r="J16" i="49"/>
  <c r="K16" i="49"/>
  <c r="I13" i="49"/>
  <c r="I35" i="49"/>
  <c r="J32" i="50"/>
  <c r="R32" i="50"/>
  <c r="J31" i="50"/>
  <c r="R31" i="50"/>
  <c r="M31" i="50"/>
  <c r="J30" i="50"/>
  <c r="J10" i="49"/>
  <c r="J29" i="50"/>
  <c r="J9" i="49"/>
  <c r="M29" i="50"/>
  <c r="J28" i="50"/>
  <c r="R28" i="50"/>
  <c r="J27" i="50"/>
  <c r="J7" i="49"/>
  <c r="M27" i="50"/>
  <c r="J26" i="50"/>
  <c r="J6" i="49"/>
  <c r="I23" i="50"/>
  <c r="J22" i="50"/>
  <c r="M22" i="50"/>
  <c r="J21" i="50"/>
  <c r="R21" i="50"/>
  <c r="M21" i="50"/>
  <c r="K20" i="50"/>
  <c r="J20" i="50"/>
  <c r="R20" i="50"/>
  <c r="M20" i="50"/>
  <c r="K19" i="50"/>
  <c r="L19" i="50"/>
  <c r="J19" i="50"/>
  <c r="M19" i="50"/>
  <c r="J18" i="50"/>
  <c r="M18" i="50"/>
  <c r="M23" i="50"/>
  <c r="J17" i="50"/>
  <c r="R17" i="50"/>
  <c r="M17" i="50"/>
  <c r="K16" i="50"/>
  <c r="J16" i="50"/>
  <c r="R16" i="50"/>
  <c r="M16" i="50"/>
  <c r="I13" i="50"/>
  <c r="I36" i="50"/>
  <c r="J22" i="51"/>
  <c r="M22" i="51"/>
  <c r="J21" i="51"/>
  <c r="M21" i="51"/>
  <c r="J20" i="51"/>
  <c r="M20" i="51"/>
  <c r="J19" i="51"/>
  <c r="R19" i="51"/>
  <c r="J18" i="51"/>
  <c r="R18" i="51"/>
  <c r="J17" i="51"/>
  <c r="J16" i="51"/>
  <c r="J23" i="51"/>
  <c r="Q23" i="51"/>
  <c r="I13" i="51"/>
  <c r="J22" i="52"/>
  <c r="R22" i="52"/>
  <c r="J21" i="52"/>
  <c r="M21" i="52"/>
  <c r="J20" i="52"/>
  <c r="Q20" i="52"/>
  <c r="J19" i="52"/>
  <c r="R19" i="52"/>
  <c r="J18" i="52"/>
  <c r="J17" i="52"/>
  <c r="K17" i="52"/>
  <c r="J16" i="52"/>
  <c r="Q16" i="52"/>
  <c r="I13" i="52"/>
  <c r="J22" i="53"/>
  <c r="J21" i="53"/>
  <c r="M21" i="53"/>
  <c r="J20" i="53"/>
  <c r="J19" i="53"/>
  <c r="R19" i="53"/>
  <c r="J18" i="53"/>
  <c r="J17" i="53"/>
  <c r="M17" i="53"/>
  <c r="J16" i="53"/>
  <c r="R16" i="53"/>
  <c r="I13" i="53"/>
  <c r="M7" i="53"/>
  <c r="J42" i="54"/>
  <c r="R42" i="54"/>
  <c r="J41" i="54"/>
  <c r="M41" i="54"/>
  <c r="J40" i="54"/>
  <c r="M40" i="54" s="1"/>
  <c r="R40" i="54"/>
  <c r="J39" i="54"/>
  <c r="R39" i="54" s="1"/>
  <c r="J38" i="54"/>
  <c r="R38" i="54" s="1"/>
  <c r="J37" i="54"/>
  <c r="M37" i="54" s="1"/>
  <c r="R37" i="54"/>
  <c r="J36" i="54"/>
  <c r="R36" i="54" s="1"/>
  <c r="M36" i="54"/>
  <c r="I23" i="54"/>
  <c r="J22" i="54"/>
  <c r="R22" i="54" s="1"/>
  <c r="J21" i="54"/>
  <c r="R21" i="54" s="1"/>
  <c r="K20" i="54"/>
  <c r="L20" i="54"/>
  <c r="J20" i="54"/>
  <c r="R20" i="54"/>
  <c r="M20" i="54"/>
  <c r="J19" i="54"/>
  <c r="M19" i="54" s="1"/>
  <c r="J18" i="54"/>
  <c r="M18" i="54" s="1"/>
  <c r="J17" i="54"/>
  <c r="R17" i="54" s="1"/>
  <c r="M17" i="54"/>
  <c r="J16" i="54"/>
  <c r="K16" i="54" s="1"/>
  <c r="M16" i="54"/>
  <c r="I13" i="54"/>
  <c r="M12" i="54"/>
  <c r="J32" i="55"/>
  <c r="R32" i="55"/>
  <c r="J31" i="55"/>
  <c r="R31" i="55"/>
  <c r="M31" i="55"/>
  <c r="J30" i="55"/>
  <c r="J10" i="54"/>
  <c r="J29" i="55"/>
  <c r="R29" i="55"/>
  <c r="M29" i="55"/>
  <c r="J28" i="55"/>
  <c r="J8" i="54"/>
  <c r="J27" i="55"/>
  <c r="R27" i="55"/>
  <c r="J26" i="55"/>
  <c r="J6" i="54"/>
  <c r="I23" i="55"/>
  <c r="J22" i="55"/>
  <c r="R22" i="55"/>
  <c r="J21" i="55"/>
  <c r="R21" i="55"/>
  <c r="J20" i="55"/>
  <c r="M20" i="55"/>
  <c r="J19" i="55"/>
  <c r="M19" i="55"/>
  <c r="J18" i="55"/>
  <c r="M18" i="55"/>
  <c r="J17" i="55"/>
  <c r="R17" i="55"/>
  <c r="J16" i="55"/>
  <c r="Q16" i="55"/>
  <c r="I13" i="55"/>
  <c r="J32" i="56"/>
  <c r="R32" i="56"/>
  <c r="J31" i="56"/>
  <c r="M31" i="56"/>
  <c r="J30" i="56"/>
  <c r="M30" i="56"/>
  <c r="J29" i="56"/>
  <c r="R29" i="56"/>
  <c r="J28" i="56"/>
  <c r="R28" i="56"/>
  <c r="J27" i="56"/>
  <c r="J7" i="55"/>
  <c r="J26" i="56"/>
  <c r="J6" i="55"/>
  <c r="I23" i="56"/>
  <c r="J22" i="56"/>
  <c r="R22" i="56"/>
  <c r="J21" i="56"/>
  <c r="M21" i="56"/>
  <c r="J20" i="56"/>
  <c r="M20" i="56"/>
  <c r="K19" i="56"/>
  <c r="J19" i="56"/>
  <c r="M19" i="56"/>
  <c r="J18" i="56"/>
  <c r="R18" i="56"/>
  <c r="K17" i="56"/>
  <c r="J17" i="56"/>
  <c r="R17" i="56"/>
  <c r="M17" i="56"/>
  <c r="J16" i="56"/>
  <c r="K16" i="56"/>
  <c r="M16" i="56"/>
  <c r="I13" i="56"/>
  <c r="M11" i="56"/>
  <c r="K10" i="56"/>
  <c r="J32" i="57"/>
  <c r="R32" i="57"/>
  <c r="J31" i="57"/>
  <c r="M31" i="57"/>
  <c r="J30" i="57"/>
  <c r="R30" i="57"/>
  <c r="J29" i="57"/>
  <c r="M29" i="57"/>
  <c r="J28" i="57"/>
  <c r="J8" i="56"/>
  <c r="J27" i="57"/>
  <c r="M27" i="57"/>
  <c r="J26" i="57"/>
  <c r="R26" i="57"/>
  <c r="I23" i="57"/>
  <c r="M22" i="57"/>
  <c r="J22" i="57"/>
  <c r="R22" i="57"/>
  <c r="M21" i="57"/>
  <c r="J21" i="57"/>
  <c r="R21" i="57"/>
  <c r="J20" i="57"/>
  <c r="J19" i="57"/>
  <c r="R19" i="57"/>
  <c r="J18" i="57"/>
  <c r="J17" i="57"/>
  <c r="K16" i="57"/>
  <c r="J16" i="57"/>
  <c r="R16" i="57"/>
  <c r="I13" i="57"/>
  <c r="I35" i="57"/>
  <c r="J32" i="58"/>
  <c r="M32" i="58"/>
  <c r="J31" i="58"/>
  <c r="M31" i="58"/>
  <c r="J30" i="58"/>
  <c r="R30" i="58"/>
  <c r="J29" i="58"/>
  <c r="R29" i="58"/>
  <c r="M29" i="58"/>
  <c r="J28" i="58"/>
  <c r="R28" i="58"/>
  <c r="J27" i="58"/>
  <c r="J7" i="57"/>
  <c r="J26" i="58"/>
  <c r="R26" i="58"/>
  <c r="J22" i="58"/>
  <c r="R22" i="58"/>
  <c r="J21" i="58"/>
  <c r="M21" i="58"/>
  <c r="J20" i="58"/>
  <c r="M20" i="58"/>
  <c r="J19" i="58"/>
  <c r="R19" i="58"/>
  <c r="J18" i="58"/>
  <c r="R18" i="58"/>
  <c r="J17" i="58"/>
  <c r="Q17" i="58"/>
  <c r="J16" i="58"/>
  <c r="R16" i="58"/>
  <c r="I13" i="58"/>
  <c r="J22" i="59"/>
  <c r="M22" i="59"/>
  <c r="J21" i="59"/>
  <c r="M11" i="58"/>
  <c r="J20" i="59"/>
  <c r="Q10" i="58"/>
  <c r="J19" i="59"/>
  <c r="J18" i="59"/>
  <c r="Q18" i="59"/>
  <c r="J17" i="59"/>
  <c r="R17" i="59"/>
  <c r="J16" i="59"/>
  <c r="R16" i="59"/>
  <c r="I13" i="59"/>
  <c r="I35" i="59" s="1"/>
  <c r="J12" i="40"/>
  <c r="M12" i="40" s="1"/>
  <c r="J11" i="40"/>
  <c r="R11" i="40" s="1"/>
  <c r="J10" i="40"/>
  <c r="K10" i="40" s="1"/>
  <c r="L10" i="40" s="1"/>
  <c r="R30" i="46"/>
  <c r="R26" i="46"/>
  <c r="R19" i="46"/>
  <c r="R30" i="45"/>
  <c r="J12" i="46"/>
  <c r="Q12" i="46" s="1"/>
  <c r="J12" i="45"/>
  <c r="Q12" i="45" s="1"/>
  <c r="J11" i="45"/>
  <c r="M11" i="45" s="1"/>
  <c r="J22" i="47"/>
  <c r="R22" i="47"/>
  <c r="J21" i="47"/>
  <c r="R21" i="47"/>
  <c r="J20" i="47"/>
  <c r="J18" i="47"/>
  <c r="J17" i="47"/>
  <c r="K17" i="47"/>
  <c r="K7" i="59"/>
  <c r="J16" i="47"/>
  <c r="R16" i="47"/>
  <c r="J32" i="46"/>
  <c r="R32" i="46"/>
  <c r="J31" i="46"/>
  <c r="M31" i="46"/>
  <c r="J30" i="46"/>
  <c r="M30" i="46"/>
  <c r="J29" i="46"/>
  <c r="R29" i="46"/>
  <c r="M29" i="46"/>
  <c r="J28" i="46"/>
  <c r="R28" i="46"/>
  <c r="M28" i="46"/>
  <c r="J27" i="46"/>
  <c r="R27" i="46"/>
  <c r="M27" i="46"/>
  <c r="J26" i="46"/>
  <c r="M26" i="46"/>
  <c r="J22" i="46"/>
  <c r="R22" i="46"/>
  <c r="J21" i="46"/>
  <c r="R21" i="46"/>
  <c r="M21" i="46"/>
  <c r="J20" i="46"/>
  <c r="M20" i="46"/>
  <c r="J19" i="46"/>
  <c r="M19" i="46"/>
  <c r="J18" i="46"/>
  <c r="R18" i="46"/>
  <c r="J17" i="46"/>
  <c r="R17" i="46"/>
  <c r="M17" i="46"/>
  <c r="J16" i="46"/>
  <c r="M16" i="46"/>
  <c r="J22" i="45"/>
  <c r="M22" i="45"/>
  <c r="J21" i="45"/>
  <c r="M21" i="45"/>
  <c r="J20" i="45"/>
  <c r="R20" i="45"/>
  <c r="J19" i="45"/>
  <c r="J18" i="45"/>
  <c r="M18" i="45"/>
  <c r="J17" i="45"/>
  <c r="K17" i="45" s="1"/>
  <c r="L17" i="45" s="1"/>
  <c r="J16" i="45"/>
  <c r="K16" i="45" s="1"/>
  <c r="J32" i="45"/>
  <c r="Q32" i="45"/>
  <c r="J31" i="45"/>
  <c r="M31" i="45"/>
  <c r="J30" i="45"/>
  <c r="J10" i="46"/>
  <c r="Q30" i="45"/>
  <c r="J29" i="45"/>
  <c r="M29" i="45"/>
  <c r="J28" i="45"/>
  <c r="J8" i="46"/>
  <c r="K8" i="46" s="1"/>
  <c r="J27" i="45"/>
  <c r="R27" i="45"/>
  <c r="J26" i="45"/>
  <c r="R26" i="45" s="1"/>
  <c r="J32" i="44"/>
  <c r="R32" i="44"/>
  <c r="M32" i="44"/>
  <c r="J31" i="44"/>
  <c r="R31" i="44"/>
  <c r="M31" i="44"/>
  <c r="J30" i="44"/>
  <c r="R30" i="44"/>
  <c r="M30" i="44"/>
  <c r="J29" i="44"/>
  <c r="R29" i="44"/>
  <c r="M29" i="44"/>
  <c r="J28" i="44"/>
  <c r="J8" i="45"/>
  <c r="M28" i="44"/>
  <c r="J27" i="44"/>
  <c r="R27" i="44"/>
  <c r="J26" i="44"/>
  <c r="R26" i="44"/>
  <c r="J22" i="44"/>
  <c r="J21" i="44"/>
  <c r="M21" i="44"/>
  <c r="M23" i="44"/>
  <c r="J20" i="44"/>
  <c r="R20" i="44"/>
  <c r="J19" i="44"/>
  <c r="R19" i="44"/>
  <c r="J18" i="44"/>
  <c r="R18" i="44"/>
  <c r="J17" i="44"/>
  <c r="R17" i="44"/>
  <c r="J16" i="44"/>
  <c r="R16" i="44"/>
  <c r="J32" i="43"/>
  <c r="R32" i="43"/>
  <c r="J31" i="43"/>
  <c r="Q31" i="43"/>
  <c r="J30" i="43"/>
  <c r="M30" i="43"/>
  <c r="J29" i="43"/>
  <c r="R29" i="43"/>
  <c r="J28" i="43"/>
  <c r="R28" i="43"/>
  <c r="J27" i="43"/>
  <c r="J7" i="44"/>
  <c r="J26" i="43"/>
  <c r="R26" i="43"/>
  <c r="J22" i="43"/>
  <c r="Q22" i="43"/>
  <c r="J21" i="43"/>
  <c r="Q21" i="43"/>
  <c r="M21" i="43"/>
  <c r="J20" i="43"/>
  <c r="R20" i="43"/>
  <c r="J19" i="43"/>
  <c r="R19" i="43"/>
  <c r="J18" i="43"/>
  <c r="M18" i="43"/>
  <c r="J17" i="43"/>
  <c r="K17" i="43"/>
  <c r="R17" i="43"/>
  <c r="J16" i="43"/>
  <c r="K16" i="43"/>
  <c r="J22" i="42"/>
  <c r="R22" i="42"/>
  <c r="J21" i="42"/>
  <c r="M21" i="42"/>
  <c r="J20" i="42"/>
  <c r="R20" i="42"/>
  <c r="J19" i="42"/>
  <c r="R19" i="42"/>
  <c r="J18" i="42"/>
  <c r="R18" i="42"/>
  <c r="J17" i="42"/>
  <c r="R17" i="42"/>
  <c r="J16" i="42"/>
  <c r="M16" i="42"/>
  <c r="J10" i="60"/>
  <c r="K10" i="60" s="1"/>
  <c r="J11" i="60"/>
  <c r="M11" i="60" s="1"/>
  <c r="J12" i="60"/>
  <c r="R12" i="60" s="1"/>
  <c r="J32" i="40"/>
  <c r="J31" i="40"/>
  <c r="J30" i="40"/>
  <c r="M30" i="40"/>
  <c r="J29" i="40"/>
  <c r="L29" i="40"/>
  <c r="J28" i="40"/>
  <c r="J8" i="60"/>
  <c r="R8" i="60" s="1"/>
  <c r="J27" i="40"/>
  <c r="K27" i="40"/>
  <c r="J7" i="60"/>
  <c r="R7" i="60" s="1"/>
  <c r="J26" i="40"/>
  <c r="R26" i="40"/>
  <c r="K26" i="40"/>
  <c r="J22" i="40"/>
  <c r="J21" i="40"/>
  <c r="J20" i="40"/>
  <c r="R20" i="40"/>
  <c r="M20" i="40"/>
  <c r="J19" i="40"/>
  <c r="M19" i="40"/>
  <c r="J18" i="40"/>
  <c r="R18" i="40"/>
  <c r="M18" i="40"/>
  <c r="J17" i="40"/>
  <c r="L17" i="40"/>
  <c r="Q17" i="40"/>
  <c r="J16" i="40"/>
  <c r="M16" i="40"/>
  <c r="J16" i="60"/>
  <c r="J17" i="60"/>
  <c r="R17" i="60"/>
  <c r="J18" i="60"/>
  <c r="J19" i="60"/>
  <c r="R19" i="60"/>
  <c r="J20" i="60"/>
  <c r="J21" i="60"/>
  <c r="J22" i="60"/>
  <c r="R22" i="60"/>
  <c r="I23" i="60"/>
  <c r="I13" i="60"/>
  <c r="I13" i="40"/>
  <c r="I33" i="40"/>
  <c r="I23" i="40"/>
  <c r="I33" i="43"/>
  <c r="Q18" i="57"/>
  <c r="Q16" i="58"/>
  <c r="I33" i="58"/>
  <c r="I23" i="52"/>
  <c r="I23" i="53"/>
  <c r="I43" i="54"/>
  <c r="Q38" i="54"/>
  <c r="Q22" i="54"/>
  <c r="Q18" i="54"/>
  <c r="Q17" i="54"/>
  <c r="I33" i="55"/>
  <c r="Q17" i="55"/>
  <c r="I35" i="55"/>
  <c r="I33" i="56"/>
  <c r="I35" i="56"/>
  <c r="Q28" i="56"/>
  <c r="Q22" i="56"/>
  <c r="Q20" i="56"/>
  <c r="Q19" i="56"/>
  <c r="Q18" i="56"/>
  <c r="Q17" i="56"/>
  <c r="Q16" i="56"/>
  <c r="I33" i="57"/>
  <c r="Q21" i="57"/>
  <c r="Q20" i="57"/>
  <c r="Q12" i="57"/>
  <c r="I23" i="58"/>
  <c r="I23" i="59"/>
  <c r="I23" i="47"/>
  <c r="I35" i="47" s="1"/>
  <c r="I33" i="46"/>
  <c r="I33" i="45"/>
  <c r="I33" i="44"/>
  <c r="I23" i="44"/>
  <c r="I13" i="44"/>
  <c r="I23" i="43"/>
  <c r="I23" i="42"/>
  <c r="I43" i="39"/>
  <c r="I23" i="36"/>
  <c r="I33" i="48"/>
  <c r="I33" i="49"/>
  <c r="I23" i="37"/>
  <c r="I33" i="50"/>
  <c r="I23" i="51"/>
  <c r="I13" i="47"/>
  <c r="Q30" i="46"/>
  <c r="I23" i="46"/>
  <c r="Q22" i="46"/>
  <c r="Q17" i="46"/>
  <c r="I13" i="46"/>
  <c r="I35" i="46"/>
  <c r="Q26" i="45"/>
  <c r="I23" i="45"/>
  <c r="Q21" i="45"/>
  <c r="I13" i="45"/>
  <c r="Q28" i="44"/>
  <c r="I13" i="43"/>
  <c r="I13" i="42"/>
  <c r="Q37" i="39"/>
  <c r="Q11" i="39"/>
  <c r="Q32" i="48"/>
  <c r="Q30" i="48"/>
  <c r="Q27" i="48"/>
  <c r="Q26" i="48"/>
  <c r="Q21" i="48"/>
  <c r="Q16" i="48"/>
  <c r="Q28" i="49"/>
  <c r="Q21" i="49"/>
  <c r="Q20" i="49"/>
  <c r="Q18" i="49"/>
  <c r="Q17" i="49"/>
  <c r="Q12" i="49"/>
  <c r="Q11" i="49"/>
  <c r="Q31" i="50"/>
  <c r="Q21" i="50"/>
  <c r="Q20" i="50"/>
  <c r="Q16" i="50"/>
  <c r="Q21" i="38"/>
  <c r="Q16" i="44"/>
  <c r="Q22" i="48"/>
  <c r="Q31" i="48"/>
  <c r="Q16" i="49"/>
  <c r="Q23" i="49"/>
  <c r="Q22" i="49"/>
  <c r="Q22" i="50"/>
  <c r="Q21" i="51"/>
  <c r="Q17" i="52"/>
  <c r="Q11" i="56"/>
  <c r="Q16" i="57"/>
  <c r="Q16" i="59"/>
  <c r="Q28" i="57"/>
  <c r="Q22" i="57"/>
  <c r="Q19" i="48"/>
  <c r="Q28" i="48"/>
  <c r="Q29" i="48"/>
  <c r="J33" i="48"/>
  <c r="Q33" i="48"/>
  <c r="Q27" i="49"/>
  <c r="Q19" i="49"/>
  <c r="Q16" i="51"/>
  <c r="Q20" i="51"/>
  <c r="Q20" i="54"/>
  <c r="Q16" i="54"/>
  <c r="Q17" i="50"/>
  <c r="Q19" i="50"/>
  <c r="K29" i="40"/>
  <c r="K30" i="40"/>
  <c r="R27" i="40"/>
  <c r="R31" i="40"/>
  <c r="K17" i="40"/>
  <c r="K19" i="40"/>
  <c r="L19" i="40"/>
  <c r="Q19" i="40"/>
  <c r="R22" i="40"/>
  <c r="R29" i="40"/>
  <c r="R32" i="40"/>
  <c r="R21" i="40"/>
  <c r="R19" i="40"/>
  <c r="M31" i="40"/>
  <c r="M21" i="40"/>
  <c r="M32" i="40"/>
  <c r="M22" i="40"/>
  <c r="M23" i="40" s="1"/>
  <c r="M9" i="50"/>
  <c r="K36" i="39"/>
  <c r="L36" i="39" s="1"/>
  <c r="J6" i="40"/>
  <c r="K6" i="40" s="1"/>
  <c r="L6" i="40" s="1"/>
  <c r="Q36" i="39"/>
  <c r="Q26" i="38"/>
  <c r="K26" i="38"/>
  <c r="L26" i="38"/>
  <c r="K28" i="38"/>
  <c r="K29" i="38"/>
  <c r="K30" i="38"/>
  <c r="L30" i="38"/>
  <c r="L28" i="38"/>
  <c r="Q18" i="38"/>
  <c r="Q28" i="38"/>
  <c r="Q29" i="38"/>
  <c r="Q32" i="38"/>
  <c r="Q31" i="38"/>
  <c r="Q30" i="38"/>
  <c r="Q20" i="37"/>
  <c r="Q16" i="37"/>
  <c r="K16" i="37"/>
  <c r="L16" i="37"/>
  <c r="K20" i="37"/>
  <c r="L20" i="37"/>
  <c r="Q22" i="37"/>
  <c r="Q21" i="36"/>
  <c r="K17" i="36"/>
  <c r="L17" i="36"/>
  <c r="K18" i="36"/>
  <c r="L18" i="36"/>
  <c r="Q17" i="36"/>
  <c r="K16" i="48"/>
  <c r="K19" i="48"/>
  <c r="L19" i="48"/>
  <c r="L16" i="48"/>
  <c r="K26" i="48"/>
  <c r="K31" i="48"/>
  <c r="L31" i="48"/>
  <c r="K27" i="48"/>
  <c r="L27" i="48"/>
  <c r="K28" i="48"/>
  <c r="L28" i="48"/>
  <c r="K29" i="48"/>
  <c r="L29" i="48"/>
  <c r="K30" i="48"/>
  <c r="L30" i="48"/>
  <c r="Q31" i="49"/>
  <c r="Q29" i="49"/>
  <c r="M11" i="49"/>
  <c r="M12" i="49"/>
  <c r="K27" i="49"/>
  <c r="L27" i="49"/>
  <c r="K29" i="49"/>
  <c r="L29" i="49"/>
  <c r="Q32" i="50"/>
  <c r="L16" i="50"/>
  <c r="L20" i="50"/>
  <c r="K26" i="50"/>
  <c r="L26" i="50"/>
  <c r="K27" i="50"/>
  <c r="K28" i="50"/>
  <c r="L28" i="50"/>
  <c r="K29" i="50"/>
  <c r="L29" i="50"/>
  <c r="K30" i="50"/>
  <c r="Q26" i="50"/>
  <c r="L27" i="50"/>
  <c r="L30" i="50"/>
  <c r="J33" i="50"/>
  <c r="Q33" i="50"/>
  <c r="Q27" i="50"/>
  <c r="Q30" i="50"/>
  <c r="Q28" i="50"/>
  <c r="Q29" i="50"/>
  <c r="K17" i="51"/>
  <c r="L17" i="51"/>
  <c r="K18" i="51"/>
  <c r="L18" i="51"/>
  <c r="K20" i="51"/>
  <c r="L20" i="51"/>
  <c r="Q19" i="52"/>
  <c r="K19" i="52"/>
  <c r="L19" i="52"/>
  <c r="Q21" i="52"/>
  <c r="K18" i="53"/>
  <c r="K19" i="53"/>
  <c r="L19" i="53"/>
  <c r="Q40" i="54"/>
  <c r="K36" i="54"/>
  <c r="K37" i="54"/>
  <c r="L37" i="54" s="1"/>
  <c r="K39" i="54"/>
  <c r="K40" i="54"/>
  <c r="L40" i="54"/>
  <c r="Q39" i="54"/>
  <c r="L39" i="54"/>
  <c r="Q36" i="54"/>
  <c r="Q37" i="54"/>
  <c r="Q42" i="54"/>
  <c r="Q31" i="55"/>
  <c r="K26" i="55"/>
  <c r="K27" i="55"/>
  <c r="L27" i="55"/>
  <c r="K28" i="55"/>
  <c r="L28" i="55"/>
  <c r="K29" i="55"/>
  <c r="L29" i="55"/>
  <c r="Q26" i="55"/>
  <c r="Q27" i="55"/>
  <c r="Q28" i="55"/>
  <c r="Q30" i="56"/>
  <c r="M6" i="56"/>
  <c r="L17" i="56"/>
  <c r="L19" i="56"/>
  <c r="K26" i="56"/>
  <c r="K28" i="56"/>
  <c r="L28" i="56"/>
  <c r="K30" i="56"/>
  <c r="Q26" i="56"/>
  <c r="L26" i="56"/>
  <c r="L30" i="56"/>
  <c r="Q32" i="56"/>
  <c r="J33" i="57"/>
  <c r="Q33" i="57"/>
  <c r="Q32" i="57"/>
  <c r="K26" i="57"/>
  <c r="K28" i="57"/>
  <c r="K30" i="57"/>
  <c r="L30" i="57"/>
  <c r="L28" i="57"/>
  <c r="Q26" i="57"/>
  <c r="Q30" i="57"/>
  <c r="K29" i="58"/>
  <c r="L29" i="58"/>
  <c r="Q29" i="58"/>
  <c r="K19" i="58"/>
  <c r="Q21" i="58"/>
  <c r="Q20" i="59"/>
  <c r="K19" i="59"/>
  <c r="L19" i="59"/>
  <c r="K20" i="59"/>
  <c r="L20" i="59"/>
  <c r="Q10" i="44"/>
  <c r="J6" i="60"/>
  <c r="M6" i="60" s="1"/>
  <c r="J9" i="60"/>
  <c r="K9" i="60" s="1"/>
  <c r="R30" i="40"/>
  <c r="L30" i="40"/>
  <c r="Q30" i="40"/>
  <c r="K20" i="40"/>
  <c r="L20" i="40"/>
  <c r="Q20" i="40"/>
  <c r="K18" i="40"/>
  <c r="L18" i="40"/>
  <c r="Q18" i="40"/>
  <c r="K18" i="47"/>
  <c r="L18" i="47"/>
  <c r="Q18" i="47"/>
  <c r="Q27" i="46"/>
  <c r="Q32" i="46"/>
  <c r="Q26" i="46"/>
  <c r="Q31" i="46"/>
  <c r="K26" i="46"/>
  <c r="L26" i="46"/>
  <c r="K27" i="46"/>
  <c r="L27" i="46"/>
  <c r="K28" i="46"/>
  <c r="L28" i="46"/>
  <c r="K29" i="46"/>
  <c r="L29" i="46"/>
  <c r="K30" i="46"/>
  <c r="L30" i="46"/>
  <c r="Q28" i="46"/>
  <c r="Q29" i="46"/>
  <c r="Q18" i="46"/>
  <c r="K16" i="46"/>
  <c r="K17" i="46"/>
  <c r="L17" i="46"/>
  <c r="K18" i="46"/>
  <c r="K19" i="46"/>
  <c r="K20" i="46"/>
  <c r="K21" i="46"/>
  <c r="L21" i="46"/>
  <c r="J23" i="46"/>
  <c r="Q20" i="46"/>
  <c r="L16" i="46"/>
  <c r="L18" i="46"/>
  <c r="L19" i="46"/>
  <c r="L20" i="46"/>
  <c r="Q19" i="46"/>
  <c r="Q23" i="46"/>
  <c r="Q16" i="46"/>
  <c r="Q21" i="46"/>
  <c r="Q20" i="45"/>
  <c r="Q18" i="45"/>
  <c r="Q22" i="45"/>
  <c r="K18" i="45"/>
  <c r="L18" i="45"/>
  <c r="K20" i="45"/>
  <c r="L20" i="45"/>
  <c r="Q31" i="45"/>
  <c r="Q27" i="45"/>
  <c r="K26" i="45"/>
  <c r="K31" i="45" s="1"/>
  <c r="L31" i="45" s="1"/>
  <c r="K27" i="45"/>
  <c r="K28" i="45"/>
  <c r="K29" i="45"/>
  <c r="L29" i="45"/>
  <c r="K30" i="45"/>
  <c r="L27" i="45"/>
  <c r="L30" i="45"/>
  <c r="Q29" i="45"/>
  <c r="Q31" i="44"/>
  <c r="Q29" i="44"/>
  <c r="I35" i="44"/>
  <c r="K28" i="44"/>
  <c r="K29" i="44"/>
  <c r="K30" i="44"/>
  <c r="Q30" i="44"/>
  <c r="L28" i="44"/>
  <c r="L29" i="44"/>
  <c r="L30" i="44"/>
  <c r="J33" i="44"/>
  <c r="Q33" i="44"/>
  <c r="Q32" i="44"/>
  <c r="Q17" i="44"/>
  <c r="K17" i="44"/>
  <c r="L17" i="44"/>
  <c r="Q21" i="44"/>
  <c r="Q26" i="43"/>
  <c r="Q28" i="43"/>
  <c r="K26" i="43"/>
  <c r="L26" i="43"/>
  <c r="K28" i="43"/>
  <c r="K29" i="43"/>
  <c r="L29" i="43"/>
  <c r="Q32" i="43"/>
  <c r="Q29" i="43"/>
  <c r="L28" i="43"/>
  <c r="K19" i="43"/>
  <c r="L19" i="43"/>
  <c r="Q19" i="43"/>
  <c r="Q20" i="42"/>
  <c r="K20" i="42"/>
  <c r="L20" i="42"/>
  <c r="Q22" i="42"/>
  <c r="L29" i="38"/>
  <c r="L26" i="48"/>
  <c r="L36" i="54"/>
  <c r="Z35" i="46"/>
  <c r="T35" i="46"/>
  <c r="X35" i="44"/>
  <c r="U35" i="44"/>
  <c r="Y35" i="44"/>
  <c r="W35" i="44"/>
  <c r="T35" i="44"/>
  <c r="V35" i="44"/>
  <c r="Z35" i="44"/>
  <c r="X35" i="43"/>
  <c r="Y35" i="40"/>
  <c r="Z35" i="38"/>
  <c r="T35" i="38"/>
  <c r="AA35" i="49"/>
  <c r="Y35" i="49"/>
  <c r="U35" i="50"/>
  <c r="V35" i="50"/>
  <c r="V35" i="56"/>
  <c r="AA35" i="56"/>
  <c r="J7" i="40"/>
  <c r="R7" i="40" s="1"/>
  <c r="M36" i="39"/>
  <c r="R26" i="38"/>
  <c r="M26" i="38"/>
  <c r="K20" i="38"/>
  <c r="L20" i="38"/>
  <c r="M16" i="38"/>
  <c r="M17" i="40"/>
  <c r="R17" i="40"/>
  <c r="Q9" i="42"/>
  <c r="Q7" i="43"/>
  <c r="Q16" i="42"/>
  <c r="Q17" i="42"/>
  <c r="K17" i="42"/>
  <c r="L17" i="42"/>
  <c r="M17" i="42"/>
  <c r="R16" i="42"/>
  <c r="M20" i="42"/>
  <c r="Q20" i="43"/>
  <c r="M19" i="43"/>
  <c r="K20" i="43"/>
  <c r="L20" i="43"/>
  <c r="Q26" i="44"/>
  <c r="Q27" i="44"/>
  <c r="K27" i="44"/>
  <c r="L27" i="44"/>
  <c r="K26" i="44"/>
  <c r="M26" i="44"/>
  <c r="J6" i="45"/>
  <c r="R6" i="45" s="1"/>
  <c r="J7" i="45"/>
  <c r="Q7" i="45" s="1"/>
  <c r="K7" i="45"/>
  <c r="M27" i="44"/>
  <c r="M33" i="44"/>
  <c r="M20" i="44"/>
  <c r="J8" i="40"/>
  <c r="M8" i="40" s="1"/>
  <c r="K28" i="40"/>
  <c r="L28" i="40"/>
  <c r="Q28" i="40"/>
  <c r="R28" i="40"/>
  <c r="M28" i="40"/>
  <c r="R7" i="45"/>
  <c r="L26" i="44"/>
  <c r="R21" i="44"/>
  <c r="M17" i="44"/>
  <c r="Q18" i="44"/>
  <c r="K18" i="44"/>
  <c r="L18" i="44"/>
  <c r="M26" i="43"/>
  <c r="M20" i="43"/>
  <c r="Q19" i="44"/>
  <c r="Q20" i="44"/>
  <c r="K16" i="44"/>
  <c r="L16" i="44"/>
  <c r="K20" i="44"/>
  <c r="L20" i="44"/>
  <c r="M18" i="44"/>
  <c r="M16" i="44"/>
  <c r="K19" i="44"/>
  <c r="L19" i="44"/>
  <c r="M19" i="44"/>
  <c r="M10" i="44"/>
  <c r="R10" i="44"/>
  <c r="K31" i="44"/>
  <c r="L31" i="44"/>
  <c r="R22" i="43"/>
  <c r="J23" i="44"/>
  <c r="R22" i="44"/>
  <c r="Q22" i="44"/>
  <c r="Q23" i="44"/>
  <c r="K21" i="44"/>
  <c r="L21" i="44"/>
  <c r="Q17" i="43"/>
  <c r="R21" i="43"/>
  <c r="Q18" i="39"/>
  <c r="M18" i="39"/>
  <c r="K19" i="38"/>
  <c r="L19" i="38"/>
  <c r="R19" i="38"/>
  <c r="K16" i="38"/>
  <c r="L16" i="38"/>
  <c r="Q16" i="38"/>
  <c r="R16" i="38"/>
  <c r="Q19" i="38"/>
  <c r="Q10" i="38"/>
  <c r="Q12" i="38"/>
  <c r="M10" i="38"/>
  <c r="M22" i="43"/>
  <c r="M22" i="44"/>
  <c r="M26" i="51"/>
  <c r="K28" i="51"/>
  <c r="L28" i="51"/>
  <c r="Q26" i="51"/>
  <c r="M31" i="51"/>
  <c r="M28" i="51"/>
  <c r="R20" i="51"/>
  <c r="K19" i="51"/>
  <c r="R21" i="51"/>
  <c r="M17" i="51"/>
  <c r="M29" i="37"/>
  <c r="Q32" i="37"/>
  <c r="Q29" i="37"/>
  <c r="M31" i="37"/>
  <c r="K30" i="37"/>
  <c r="L30" i="37"/>
  <c r="R16" i="37"/>
  <c r="R17" i="37"/>
  <c r="K17" i="37"/>
  <c r="L17" i="37"/>
  <c r="M20" i="37"/>
  <c r="Q17" i="37"/>
  <c r="R11" i="50"/>
  <c r="L19" i="51"/>
  <c r="R12" i="46"/>
  <c r="R10" i="38"/>
  <c r="M29" i="59"/>
  <c r="Q32" i="59"/>
  <c r="M26" i="59"/>
  <c r="Q26" i="59"/>
  <c r="M31" i="59"/>
  <c r="Q21" i="59"/>
  <c r="K16" i="59"/>
  <c r="L16" i="59"/>
  <c r="M19" i="59"/>
  <c r="Q19" i="59"/>
  <c r="R19" i="59"/>
  <c r="R12" i="58"/>
  <c r="Y35" i="59"/>
  <c r="X35" i="59"/>
  <c r="R20" i="59"/>
  <c r="K6" i="58"/>
  <c r="L6" i="58"/>
  <c r="M16" i="59"/>
  <c r="M20" i="59"/>
  <c r="R6" i="58"/>
  <c r="M29" i="52"/>
  <c r="Q29" i="52"/>
  <c r="Q26" i="52"/>
  <c r="M31" i="52"/>
  <c r="J23" i="52"/>
  <c r="Q23" i="52"/>
  <c r="R11" i="51"/>
  <c r="M19" i="52"/>
  <c r="R17" i="52"/>
  <c r="M9" i="51"/>
  <c r="R16" i="52"/>
  <c r="R18" i="52"/>
  <c r="K27" i="53"/>
  <c r="L27" i="53"/>
  <c r="M30" i="53"/>
  <c r="M32" i="53"/>
  <c r="J33" i="53"/>
  <c r="Q33" i="53"/>
  <c r="M29" i="53"/>
  <c r="Q32" i="53"/>
  <c r="M26" i="53"/>
  <c r="Q29" i="53"/>
  <c r="Q26" i="53"/>
  <c r="M31" i="53"/>
  <c r="M9" i="53"/>
  <c r="Q19" i="53"/>
  <c r="Q22" i="53"/>
  <c r="Y35" i="53"/>
  <c r="M19" i="53"/>
  <c r="K17" i="53"/>
  <c r="M22" i="53"/>
  <c r="K9" i="52"/>
  <c r="L9" i="52" s="1"/>
  <c r="R17" i="53"/>
  <c r="R18" i="53"/>
  <c r="Q11" i="54"/>
  <c r="R11" i="54"/>
  <c r="Q12" i="55"/>
  <c r="Q9" i="52"/>
  <c r="L26" i="36"/>
  <c r="M29" i="36"/>
  <c r="M26" i="36"/>
  <c r="Q29" i="36"/>
  <c r="Q26" i="36"/>
  <c r="M31" i="36"/>
  <c r="Q18" i="36"/>
  <c r="Q16" i="36"/>
  <c r="K7" i="36"/>
  <c r="L7" i="36" s="1"/>
  <c r="Q22" i="36"/>
  <c r="Q20" i="36"/>
  <c r="K20" i="36"/>
  <c r="L20" i="36"/>
  <c r="Q10" i="37"/>
  <c r="M20" i="36"/>
  <c r="R6" i="36"/>
  <c r="R20" i="36"/>
  <c r="M6" i="37"/>
  <c r="K6" i="36"/>
  <c r="Q7" i="37"/>
  <c r="M17" i="36"/>
  <c r="R22" i="36"/>
  <c r="M18" i="36"/>
  <c r="R12" i="50"/>
  <c r="M8" i="50"/>
  <c r="K20" i="47"/>
  <c r="J33" i="47"/>
  <c r="Q33" i="47"/>
  <c r="M26" i="47"/>
  <c r="Q28" i="47"/>
  <c r="K32" i="47"/>
  <c r="M32" i="47"/>
  <c r="M29" i="47"/>
  <c r="Q26" i="47"/>
  <c r="M31" i="47"/>
  <c r="K30" i="47"/>
  <c r="L30" i="47"/>
  <c r="Q22" i="47"/>
  <c r="M22" i="47"/>
  <c r="K16" i="47"/>
  <c r="L16" i="47"/>
  <c r="M18" i="47"/>
  <c r="Q16" i="47"/>
  <c r="M16" i="47"/>
  <c r="R11" i="47"/>
  <c r="K10" i="47"/>
  <c r="M7" i="59"/>
  <c r="M12" i="47"/>
  <c r="R7" i="47"/>
  <c r="R18" i="47"/>
  <c r="R19" i="47"/>
  <c r="M12" i="59"/>
  <c r="R12" i="47"/>
  <c r="R19" i="45"/>
  <c r="M7" i="45"/>
  <c r="J9" i="46"/>
  <c r="R9" i="46" s="1"/>
  <c r="R28" i="45"/>
  <c r="L28" i="45"/>
  <c r="M28" i="45"/>
  <c r="M32" i="45"/>
  <c r="M19" i="45"/>
  <c r="R18" i="45"/>
  <c r="R29" i="45"/>
  <c r="R11" i="45"/>
  <c r="M20" i="45"/>
  <c r="R31" i="45"/>
  <c r="K19" i="45"/>
  <c r="L19" i="45"/>
  <c r="J6" i="46"/>
  <c r="K6" i="46" s="1"/>
  <c r="R21" i="45"/>
  <c r="R32" i="45"/>
  <c r="Q28" i="45"/>
  <c r="M26" i="45"/>
  <c r="M30" i="45"/>
  <c r="J7" i="46"/>
  <c r="Q7" i="46" s="1"/>
  <c r="R22" i="45"/>
  <c r="Q19" i="45"/>
  <c r="M27" i="45"/>
  <c r="K26" i="42"/>
  <c r="L26" i="42"/>
  <c r="M27" i="42"/>
  <c r="M26" i="42"/>
  <c r="Q26" i="42"/>
  <c r="M31" i="42"/>
  <c r="K30" i="42"/>
  <c r="L30" i="42"/>
  <c r="Q18" i="42"/>
  <c r="K18" i="42"/>
  <c r="L18" i="42"/>
  <c r="M6" i="43"/>
  <c r="R21" i="42"/>
  <c r="R12" i="43"/>
  <c r="M18" i="42"/>
  <c r="M8" i="43"/>
  <c r="Q21" i="42"/>
  <c r="K16" i="42"/>
  <c r="M22" i="42"/>
  <c r="M29" i="60"/>
  <c r="K26" i="60"/>
  <c r="L26" i="60"/>
  <c r="K30" i="60"/>
  <c r="L30" i="60"/>
  <c r="K27" i="60"/>
  <c r="L27" i="60"/>
  <c r="Q27" i="60"/>
  <c r="K19" i="60"/>
  <c r="L19" i="60"/>
  <c r="Q19" i="60"/>
  <c r="M19" i="60"/>
  <c r="R21" i="60"/>
  <c r="M21" i="60"/>
  <c r="K17" i="60"/>
  <c r="L17" i="60"/>
  <c r="Q17" i="60"/>
  <c r="M17" i="60"/>
  <c r="R10" i="60"/>
  <c r="M9" i="42"/>
  <c r="R9" i="42"/>
  <c r="M22" i="60"/>
  <c r="K9" i="42"/>
  <c r="L9" i="42" s="1"/>
  <c r="Q11" i="47"/>
  <c r="R6" i="47"/>
  <c r="Q9" i="46"/>
  <c r="L16" i="42"/>
  <c r="Q9" i="57"/>
  <c r="M9" i="57"/>
  <c r="R21" i="58"/>
  <c r="L19" i="58"/>
  <c r="R9" i="57"/>
  <c r="Q19" i="58"/>
  <c r="R27" i="58"/>
  <c r="L26" i="59"/>
  <c r="Q11" i="58"/>
  <c r="M6" i="58"/>
  <c r="M8" i="58"/>
  <c r="M18" i="59"/>
  <c r="Q22" i="59"/>
  <c r="R18" i="59"/>
  <c r="R22" i="59"/>
  <c r="K27" i="59"/>
  <c r="L27" i="59"/>
  <c r="K29" i="59"/>
  <c r="L29" i="59"/>
  <c r="M21" i="59"/>
  <c r="K17" i="59"/>
  <c r="K18" i="59"/>
  <c r="L18" i="59"/>
  <c r="M28" i="59"/>
  <c r="M33" i="59"/>
  <c r="L30" i="59"/>
  <c r="M17" i="59"/>
  <c r="M23" i="59"/>
  <c r="R21" i="59"/>
  <c r="Q29" i="59"/>
  <c r="Q6" i="58"/>
  <c r="K21" i="59"/>
  <c r="L21" i="59"/>
  <c r="K7" i="58"/>
  <c r="Q17" i="59"/>
  <c r="K28" i="59"/>
  <c r="L28" i="59"/>
  <c r="J23" i="59"/>
  <c r="Q23" i="59"/>
  <c r="K8" i="59"/>
  <c r="K6" i="59"/>
  <c r="L6" i="59"/>
  <c r="K31" i="59"/>
  <c r="L31" i="59"/>
  <c r="K22" i="59"/>
  <c r="K23" i="59"/>
  <c r="L22" i="59"/>
  <c r="L17" i="59"/>
  <c r="L23" i="59"/>
  <c r="K33" i="59"/>
  <c r="L32" i="59"/>
  <c r="L33" i="59"/>
  <c r="J9" i="54"/>
  <c r="Q9" i="54"/>
  <c r="Q29" i="55"/>
  <c r="Q30" i="55"/>
  <c r="K30" i="55"/>
  <c r="M27" i="55"/>
  <c r="Q21" i="55"/>
  <c r="K17" i="55"/>
  <c r="L17" i="55"/>
  <c r="Q19" i="55"/>
  <c r="K19" i="55"/>
  <c r="L19" i="55"/>
  <c r="M16" i="55"/>
  <c r="Q10" i="55"/>
  <c r="M10" i="55"/>
  <c r="R10" i="55"/>
  <c r="L26" i="55"/>
  <c r="M26" i="55"/>
  <c r="M28" i="55"/>
  <c r="R30" i="55"/>
  <c r="J7" i="54"/>
  <c r="K7" i="54"/>
  <c r="R19" i="55"/>
  <c r="M17" i="55"/>
  <c r="K18" i="55"/>
  <c r="R16" i="55"/>
  <c r="M26" i="58"/>
  <c r="Q26" i="58"/>
  <c r="J6" i="57"/>
  <c r="R6" i="57"/>
  <c r="K26" i="58"/>
  <c r="L26" i="58"/>
  <c r="R17" i="58"/>
  <c r="K17" i="58"/>
  <c r="L17" i="58"/>
  <c r="M17" i="58"/>
  <c r="M10" i="58"/>
  <c r="R10" i="58"/>
  <c r="K10" i="58"/>
  <c r="L10" i="58"/>
  <c r="K28" i="58"/>
  <c r="M28" i="58"/>
  <c r="J8" i="57"/>
  <c r="Q28" i="58"/>
  <c r="Q6" i="57"/>
  <c r="M19" i="58"/>
  <c r="Q8" i="58"/>
  <c r="R8" i="58"/>
  <c r="K8" i="58"/>
  <c r="L8" i="58" s="1"/>
  <c r="R11" i="58"/>
  <c r="Q7" i="58"/>
  <c r="M7" i="58"/>
  <c r="Q17" i="47"/>
  <c r="M17" i="47"/>
  <c r="M7" i="47"/>
  <c r="K27" i="47"/>
  <c r="M21" i="47"/>
  <c r="Q27" i="47"/>
  <c r="S35" i="47"/>
  <c r="M28" i="47"/>
  <c r="M33" i="47"/>
  <c r="L17" i="47"/>
  <c r="R17" i="47"/>
  <c r="L20" i="47"/>
  <c r="K29" i="47"/>
  <c r="L29" i="47"/>
  <c r="L26" i="47"/>
  <c r="R12" i="59"/>
  <c r="K10" i="59"/>
  <c r="Q12" i="59"/>
  <c r="Q7" i="59"/>
  <c r="Q21" i="47"/>
  <c r="L27" i="47"/>
  <c r="Q10" i="59"/>
  <c r="Q20" i="47"/>
  <c r="R7" i="59"/>
  <c r="L28" i="47"/>
  <c r="R9" i="47"/>
  <c r="L7" i="59"/>
  <c r="M20" i="47"/>
  <c r="R20" i="47"/>
  <c r="Q12" i="47"/>
  <c r="M11" i="47"/>
  <c r="Q9" i="47"/>
  <c r="K7" i="47"/>
  <c r="L7" i="47" s="1"/>
  <c r="Q7" i="47"/>
  <c r="Q6" i="47"/>
  <c r="M31" i="43"/>
  <c r="W35" i="43"/>
  <c r="V35" i="43"/>
  <c r="U35" i="43"/>
  <c r="AA35" i="43"/>
  <c r="Z35" i="43"/>
  <c r="Y35" i="43"/>
  <c r="R18" i="43"/>
  <c r="Q18" i="43"/>
  <c r="K30" i="43"/>
  <c r="L30" i="43"/>
  <c r="J33" i="43"/>
  <c r="Q33" i="43"/>
  <c r="R11" i="44"/>
  <c r="R16" i="43"/>
  <c r="K22" i="43"/>
  <c r="M27" i="43"/>
  <c r="R30" i="43"/>
  <c r="S35" i="43"/>
  <c r="M16" i="43"/>
  <c r="K18" i="43"/>
  <c r="L18" i="43"/>
  <c r="J8" i="44"/>
  <c r="R8" i="44"/>
  <c r="Q16" i="43"/>
  <c r="Q30" i="43"/>
  <c r="L16" i="43"/>
  <c r="R7" i="44"/>
  <c r="Q7" i="44"/>
  <c r="K7" i="44"/>
  <c r="L7" i="44"/>
  <c r="M7" i="44"/>
  <c r="M17" i="43"/>
  <c r="M28" i="43"/>
  <c r="M32" i="43"/>
  <c r="J9" i="44"/>
  <c r="R31" i="43"/>
  <c r="K27" i="43"/>
  <c r="K31" i="43"/>
  <c r="L31" i="43"/>
  <c r="Q27" i="43"/>
  <c r="M11" i="44"/>
  <c r="M29" i="43"/>
  <c r="J23" i="43"/>
  <c r="Q23" i="43"/>
  <c r="J6" i="44"/>
  <c r="R27" i="43"/>
  <c r="L17" i="43"/>
  <c r="Q12" i="43"/>
  <c r="M12" i="43"/>
  <c r="M11" i="43"/>
  <c r="R8" i="43"/>
  <c r="Q32" i="42"/>
  <c r="M32" i="42"/>
  <c r="Q6" i="43"/>
  <c r="Q28" i="42"/>
  <c r="W35" i="42"/>
  <c r="V35" i="42"/>
  <c r="U35" i="42"/>
  <c r="T35" i="42"/>
  <c r="S35" i="42"/>
  <c r="Z35" i="42"/>
  <c r="Y35" i="42"/>
  <c r="X35" i="42"/>
  <c r="R6" i="43"/>
  <c r="K6" i="43"/>
  <c r="L6" i="43"/>
  <c r="J33" i="42"/>
  <c r="Q33" i="42"/>
  <c r="M33" i="42"/>
  <c r="K21" i="42"/>
  <c r="L21" i="42"/>
  <c r="K22" i="42"/>
  <c r="M7" i="43"/>
  <c r="K7" i="43"/>
  <c r="L7" i="43"/>
  <c r="M28" i="42"/>
  <c r="Q30" i="42"/>
  <c r="K31" i="42"/>
  <c r="L31" i="42"/>
  <c r="K19" i="42"/>
  <c r="Q29" i="42"/>
  <c r="L28" i="42"/>
  <c r="M19" i="42"/>
  <c r="M23" i="42"/>
  <c r="Q19" i="42"/>
  <c r="Q8" i="43"/>
  <c r="K8" i="43"/>
  <c r="L8" i="43"/>
  <c r="R7" i="43"/>
  <c r="M29" i="42"/>
  <c r="L29" i="42"/>
  <c r="K7" i="42"/>
  <c r="J23" i="42"/>
  <c r="Q23" i="42"/>
  <c r="K8" i="42"/>
  <c r="L8" i="42" s="1"/>
  <c r="Q11" i="42"/>
  <c r="Z35" i="60"/>
  <c r="Y35" i="60"/>
  <c r="X35" i="60"/>
  <c r="V35" i="60"/>
  <c r="U35" i="60"/>
  <c r="Q29" i="60"/>
  <c r="M33" i="60"/>
  <c r="M18" i="60"/>
  <c r="S35" i="60"/>
  <c r="AA35" i="60"/>
  <c r="Q30" i="60"/>
  <c r="K32" i="60"/>
  <c r="Q7" i="42"/>
  <c r="K18" i="60"/>
  <c r="L18" i="60"/>
  <c r="R18" i="60"/>
  <c r="Q26" i="60"/>
  <c r="R6" i="42"/>
  <c r="M6" i="42"/>
  <c r="K6" i="42"/>
  <c r="L6" i="42"/>
  <c r="Q6" i="42"/>
  <c r="K28" i="60"/>
  <c r="K31" i="60"/>
  <c r="L31" i="60"/>
  <c r="Q31" i="60"/>
  <c r="M12" i="42"/>
  <c r="M20" i="60"/>
  <c r="K16" i="60"/>
  <c r="K20" i="60"/>
  <c r="L20" i="60"/>
  <c r="Q20" i="60"/>
  <c r="J23" i="60"/>
  <c r="R20" i="60"/>
  <c r="R16" i="60"/>
  <c r="M16" i="60"/>
  <c r="J33" i="60"/>
  <c r="X35" i="37"/>
  <c r="M16" i="37"/>
  <c r="K19" i="37"/>
  <c r="L19" i="37"/>
  <c r="R21" i="37"/>
  <c r="Z35" i="37"/>
  <c r="Y35" i="37"/>
  <c r="S35" i="37"/>
  <c r="AA35" i="37"/>
  <c r="M22" i="37"/>
  <c r="Q30" i="37"/>
  <c r="J23" i="37"/>
  <c r="Q23" i="37"/>
  <c r="U35" i="37"/>
  <c r="M19" i="37"/>
  <c r="V35" i="37"/>
  <c r="K27" i="37"/>
  <c r="L27" i="37"/>
  <c r="Q19" i="37"/>
  <c r="W35" i="37"/>
  <c r="M27" i="37"/>
  <c r="K6" i="38"/>
  <c r="M6" i="38"/>
  <c r="R6" i="38"/>
  <c r="Q6" i="38"/>
  <c r="K22" i="37"/>
  <c r="K26" i="37"/>
  <c r="Q26" i="37"/>
  <c r="Q21" i="37"/>
  <c r="K18" i="37"/>
  <c r="M18" i="37"/>
  <c r="M23" i="37"/>
  <c r="K32" i="37"/>
  <c r="Q18" i="37"/>
  <c r="K7" i="37"/>
  <c r="L7" i="37"/>
  <c r="M10" i="36"/>
  <c r="J33" i="36"/>
  <c r="Q33" i="36"/>
  <c r="M10" i="37"/>
  <c r="Q8" i="36"/>
  <c r="M28" i="36"/>
  <c r="Q30" i="36"/>
  <c r="U34" i="36"/>
  <c r="K28" i="36"/>
  <c r="L28" i="36"/>
  <c r="R6" i="37"/>
  <c r="M16" i="36"/>
  <c r="K10" i="36"/>
  <c r="L10" i="36" s="1"/>
  <c r="K8" i="36"/>
  <c r="L8" i="36" s="1"/>
  <c r="Q32" i="36"/>
  <c r="Q6" i="37"/>
  <c r="M8" i="36"/>
  <c r="R10" i="36"/>
  <c r="K6" i="37"/>
  <c r="R21" i="36"/>
  <c r="K10" i="37"/>
  <c r="L10" i="37" s="1"/>
  <c r="M19" i="36"/>
  <c r="M23" i="36"/>
  <c r="K32" i="36"/>
  <c r="J23" i="36"/>
  <c r="Q23" i="36"/>
  <c r="M11" i="37"/>
  <c r="Q9" i="37"/>
  <c r="R9" i="37"/>
  <c r="K9" i="37"/>
  <c r="L9" i="37" s="1"/>
  <c r="M9" i="37"/>
  <c r="K27" i="36"/>
  <c r="Q12" i="36"/>
  <c r="L6" i="37"/>
  <c r="Q19" i="36"/>
  <c r="R7" i="37"/>
  <c r="R19" i="36"/>
  <c r="K22" i="36"/>
  <c r="M27" i="36"/>
  <c r="M33" i="36"/>
  <c r="K21" i="36"/>
  <c r="L21" i="36"/>
  <c r="R12" i="36"/>
  <c r="Q27" i="36"/>
  <c r="M7" i="37"/>
  <c r="K19" i="36"/>
  <c r="M18" i="51"/>
  <c r="Z35" i="51"/>
  <c r="J33" i="51"/>
  <c r="Q33" i="51"/>
  <c r="K8" i="50"/>
  <c r="L8" i="50"/>
  <c r="X35" i="51"/>
  <c r="V35" i="51"/>
  <c r="T35" i="51"/>
  <c r="AA35" i="51"/>
  <c r="K26" i="51"/>
  <c r="Q18" i="51"/>
  <c r="S35" i="51"/>
  <c r="Y35" i="51"/>
  <c r="Q17" i="51"/>
  <c r="Q8" i="50"/>
  <c r="K27" i="51"/>
  <c r="Q29" i="51"/>
  <c r="M16" i="51"/>
  <c r="K16" i="51"/>
  <c r="L16" i="51"/>
  <c r="W35" i="51"/>
  <c r="R9" i="50"/>
  <c r="Q9" i="50"/>
  <c r="R16" i="51"/>
  <c r="M7" i="50"/>
  <c r="Q7" i="50"/>
  <c r="K7" i="50"/>
  <c r="L7" i="50"/>
  <c r="R7" i="50"/>
  <c r="M23" i="51"/>
  <c r="Q12" i="50"/>
  <c r="L27" i="51"/>
  <c r="M29" i="51"/>
  <c r="K21" i="51"/>
  <c r="L21" i="51"/>
  <c r="Q19" i="51"/>
  <c r="M19" i="51"/>
  <c r="R17" i="51"/>
  <c r="M27" i="51"/>
  <c r="K32" i="51"/>
  <c r="L26" i="51"/>
  <c r="K30" i="51"/>
  <c r="M32" i="51"/>
  <c r="R8" i="50"/>
  <c r="Q22" i="51"/>
  <c r="R22" i="51"/>
  <c r="R9" i="51"/>
  <c r="Q9" i="51"/>
  <c r="M8" i="51"/>
  <c r="R8" i="51"/>
  <c r="K8" i="51"/>
  <c r="L8" i="51"/>
  <c r="Q8" i="51"/>
  <c r="K30" i="52"/>
  <c r="L30" i="52"/>
  <c r="Q18" i="52"/>
  <c r="V35" i="52"/>
  <c r="U35" i="52"/>
  <c r="T35" i="52"/>
  <c r="M30" i="52"/>
  <c r="M22" i="52"/>
  <c r="M26" i="52"/>
  <c r="Q11" i="51"/>
  <c r="R12" i="51"/>
  <c r="R21" i="52"/>
  <c r="Q32" i="52"/>
  <c r="M18" i="52"/>
  <c r="M11" i="51"/>
  <c r="K18" i="52"/>
  <c r="L18" i="52"/>
  <c r="W35" i="52"/>
  <c r="S35" i="52"/>
  <c r="Z35" i="52"/>
  <c r="Y35" i="52"/>
  <c r="M20" i="52"/>
  <c r="L26" i="52"/>
  <c r="M17" i="52"/>
  <c r="K20" i="52"/>
  <c r="L20" i="52"/>
  <c r="K16" i="52"/>
  <c r="K9" i="51"/>
  <c r="L9" i="51" s="1"/>
  <c r="R20" i="52"/>
  <c r="K22" i="52"/>
  <c r="K27" i="52"/>
  <c r="L27" i="52"/>
  <c r="Q28" i="52"/>
  <c r="M16" i="52"/>
  <c r="M27" i="52"/>
  <c r="Q22" i="52"/>
  <c r="J33" i="52"/>
  <c r="Q33" i="52"/>
  <c r="K32" i="52"/>
  <c r="L17" i="52"/>
  <c r="R20" i="53"/>
  <c r="K28" i="53"/>
  <c r="L28" i="53"/>
  <c r="L18" i="53"/>
  <c r="L29" i="53"/>
  <c r="S35" i="53"/>
  <c r="AA35" i="53"/>
  <c r="Z35" i="53"/>
  <c r="X35" i="53"/>
  <c r="W35" i="53"/>
  <c r="M18" i="53"/>
  <c r="M20" i="53"/>
  <c r="V35" i="53"/>
  <c r="J23" i="53"/>
  <c r="Q23" i="53"/>
  <c r="T35" i="53"/>
  <c r="Q18" i="53"/>
  <c r="M28" i="53"/>
  <c r="M33" i="53"/>
  <c r="M10" i="52"/>
  <c r="Q10" i="52"/>
  <c r="R10" i="52"/>
  <c r="K10" i="52"/>
  <c r="L10" i="52" s="1"/>
  <c r="R9" i="52"/>
  <c r="R21" i="53"/>
  <c r="K22" i="53"/>
  <c r="K16" i="53"/>
  <c r="R22" i="53"/>
  <c r="Q27" i="53"/>
  <c r="M9" i="52"/>
  <c r="M16" i="53"/>
  <c r="M23" i="53"/>
  <c r="Q16" i="53"/>
  <c r="K20" i="53"/>
  <c r="K21" i="53"/>
  <c r="L21" i="53"/>
  <c r="K30" i="53"/>
  <c r="L30" i="53"/>
  <c r="R9" i="53"/>
  <c r="K9" i="53"/>
  <c r="L9" i="53" s="1"/>
  <c r="Q20" i="53"/>
  <c r="L17" i="53"/>
  <c r="Q21" i="53"/>
  <c r="L26" i="53"/>
  <c r="Q17" i="53"/>
  <c r="K9" i="54"/>
  <c r="L9" i="54" s="1"/>
  <c r="R9" i="54"/>
  <c r="M9" i="54"/>
  <c r="M7" i="54"/>
  <c r="M12" i="55"/>
  <c r="K8" i="57"/>
  <c r="L8" i="57"/>
  <c r="Q8" i="57"/>
  <c r="R8" i="57"/>
  <c r="M8" i="57"/>
  <c r="L28" i="58"/>
  <c r="K31" i="47"/>
  <c r="L31" i="47"/>
  <c r="L10" i="59"/>
  <c r="K33" i="47"/>
  <c r="L32" i="47"/>
  <c r="L33" i="47"/>
  <c r="M33" i="43"/>
  <c r="Q8" i="44"/>
  <c r="M23" i="43"/>
  <c r="K32" i="43"/>
  <c r="K21" i="43"/>
  <c r="L21" i="43"/>
  <c r="K8" i="44"/>
  <c r="L8" i="44"/>
  <c r="M8" i="44"/>
  <c r="K33" i="43"/>
  <c r="L32" i="43"/>
  <c r="R6" i="44"/>
  <c r="K6" i="44"/>
  <c r="L6" i="44"/>
  <c r="M6" i="44"/>
  <c r="Q6" i="44"/>
  <c r="L27" i="43"/>
  <c r="R9" i="44"/>
  <c r="Q9" i="44"/>
  <c r="M9" i="44"/>
  <c r="K9" i="44"/>
  <c r="L9" i="44"/>
  <c r="K23" i="42"/>
  <c r="L22" i="42"/>
  <c r="R9" i="43"/>
  <c r="K9" i="43"/>
  <c r="L9" i="43" s="1"/>
  <c r="M9" i="43"/>
  <c r="Q9" i="43"/>
  <c r="L19" i="42"/>
  <c r="K33" i="42"/>
  <c r="L32" i="42"/>
  <c r="L33" i="42"/>
  <c r="Q18" i="60"/>
  <c r="M23" i="60"/>
  <c r="K33" i="60"/>
  <c r="L32" i="60"/>
  <c r="Q32" i="60"/>
  <c r="L28" i="60"/>
  <c r="K21" i="60"/>
  <c r="L21" i="60"/>
  <c r="Q21" i="60"/>
  <c r="K22" i="60"/>
  <c r="L16" i="60"/>
  <c r="K21" i="37"/>
  <c r="L21" i="37"/>
  <c r="L26" i="37"/>
  <c r="L18" i="37"/>
  <c r="L6" i="38"/>
  <c r="Q11" i="37"/>
  <c r="R11" i="37"/>
  <c r="K23" i="36"/>
  <c r="L22" i="36"/>
  <c r="L19" i="36"/>
  <c r="K31" i="36"/>
  <c r="L31" i="36"/>
  <c r="L27" i="36"/>
  <c r="K22" i="51"/>
  <c r="K23" i="51"/>
  <c r="L22" i="51"/>
  <c r="L23" i="51"/>
  <c r="M33" i="51"/>
  <c r="L30" i="51"/>
  <c r="R6" i="50"/>
  <c r="K31" i="51"/>
  <c r="L31" i="51"/>
  <c r="Q12" i="51"/>
  <c r="M12" i="51"/>
  <c r="M33" i="52"/>
  <c r="M23" i="52"/>
  <c r="K10" i="51"/>
  <c r="Q6" i="51"/>
  <c r="R6" i="51"/>
  <c r="M6" i="51"/>
  <c r="K6" i="51"/>
  <c r="L6" i="51"/>
  <c r="M7" i="51"/>
  <c r="K7" i="51"/>
  <c r="L7" i="51"/>
  <c r="Q7" i="51"/>
  <c r="R7" i="51"/>
  <c r="K31" i="52"/>
  <c r="L31" i="52"/>
  <c r="K33" i="52"/>
  <c r="L32" i="52"/>
  <c r="L33" i="52"/>
  <c r="K21" i="52"/>
  <c r="L21" i="52"/>
  <c r="L16" i="52"/>
  <c r="L20" i="53"/>
  <c r="K23" i="53"/>
  <c r="L22" i="53"/>
  <c r="L16" i="53"/>
  <c r="R11" i="52"/>
  <c r="K31" i="53"/>
  <c r="L31" i="53"/>
  <c r="R6" i="52"/>
  <c r="M6" i="52"/>
  <c r="K6" i="52"/>
  <c r="Q6" i="52"/>
  <c r="R7" i="52"/>
  <c r="M21" i="55"/>
  <c r="K23" i="43"/>
  <c r="L22" i="43"/>
  <c r="L23" i="43"/>
  <c r="L33" i="43"/>
  <c r="L23" i="42"/>
  <c r="Q28" i="60"/>
  <c r="Q33" i="60"/>
  <c r="L33" i="60"/>
  <c r="Q16" i="60"/>
  <c r="K23" i="60"/>
  <c r="L22" i="60"/>
  <c r="Q22" i="60"/>
  <c r="K23" i="37"/>
  <c r="L22" i="37"/>
  <c r="L23" i="37"/>
  <c r="L23" i="36"/>
  <c r="K33" i="36"/>
  <c r="K33" i="51"/>
  <c r="L32" i="51"/>
  <c r="L33" i="51"/>
  <c r="K23" i="52"/>
  <c r="L22" i="52"/>
  <c r="L23" i="52"/>
  <c r="L23" i="53"/>
  <c r="K33" i="53"/>
  <c r="L32" i="53"/>
  <c r="L33" i="53"/>
  <c r="L23" i="60"/>
  <c r="Q23" i="60"/>
  <c r="L32" i="36"/>
  <c r="L33" i="36"/>
  <c r="K28" i="37"/>
  <c r="Q28" i="37"/>
  <c r="M23" i="46"/>
  <c r="K32" i="46"/>
  <c r="K31" i="46"/>
  <c r="M32" i="46"/>
  <c r="M33" i="46"/>
  <c r="R16" i="46"/>
  <c r="R20" i="46"/>
  <c r="R31" i="46"/>
  <c r="J33" i="46"/>
  <c r="Q33" i="46"/>
  <c r="M18" i="46"/>
  <c r="M22" i="46"/>
  <c r="R8" i="46"/>
  <c r="M10" i="46"/>
  <c r="K10" i="46"/>
  <c r="Q8" i="46"/>
  <c r="J11" i="46"/>
  <c r="R11" i="46" s="1"/>
  <c r="M6" i="45"/>
  <c r="M12" i="46"/>
  <c r="K22" i="44"/>
  <c r="K8" i="45"/>
  <c r="L8" i="45" s="1"/>
  <c r="M8" i="45"/>
  <c r="Q8" i="45"/>
  <c r="R8" i="45"/>
  <c r="J9" i="45"/>
  <c r="K9" i="45" s="1"/>
  <c r="L7" i="45"/>
  <c r="K6" i="45"/>
  <c r="L6" i="45" s="1"/>
  <c r="R28" i="44"/>
  <c r="K23" i="44"/>
  <c r="L22" i="44"/>
  <c r="L23" i="44"/>
  <c r="J10" i="45"/>
  <c r="R10" i="45" s="1"/>
  <c r="K32" i="40"/>
  <c r="K33" i="40"/>
  <c r="L32" i="40"/>
  <c r="Q32" i="40"/>
  <c r="K31" i="40"/>
  <c r="L31" i="40"/>
  <c r="Q31" i="40"/>
  <c r="J23" i="40"/>
  <c r="K16" i="40"/>
  <c r="J33" i="40"/>
  <c r="L26" i="40"/>
  <c r="M29" i="40"/>
  <c r="Q29" i="40"/>
  <c r="L27" i="40"/>
  <c r="R9" i="60"/>
  <c r="R16" i="40"/>
  <c r="K22" i="40" s="1"/>
  <c r="K23" i="40" s="1"/>
  <c r="L22" i="40" s="1"/>
  <c r="M26" i="40"/>
  <c r="M27" i="40"/>
  <c r="J9" i="40"/>
  <c r="R9" i="40" s="1"/>
  <c r="L18" i="38"/>
  <c r="Q20" i="38"/>
  <c r="M18" i="38"/>
  <c r="M23" i="38"/>
  <c r="Q22" i="38"/>
  <c r="Q17" i="38"/>
  <c r="Q23" i="38"/>
  <c r="J23" i="38"/>
  <c r="R29" i="38"/>
  <c r="K9" i="38"/>
  <c r="L9" i="38"/>
  <c r="K18" i="38"/>
  <c r="R20" i="38"/>
  <c r="Q9" i="38"/>
  <c r="K17" i="38"/>
  <c r="K21" i="38"/>
  <c r="L21" i="38"/>
  <c r="M29" i="38"/>
  <c r="M31" i="38"/>
  <c r="R9" i="38"/>
  <c r="R17" i="38"/>
  <c r="M22" i="38"/>
  <c r="M33" i="38"/>
  <c r="K32" i="48"/>
  <c r="K22" i="48"/>
  <c r="K9" i="36"/>
  <c r="L9" i="36" s="1"/>
  <c r="K33" i="48"/>
  <c r="L32" i="48"/>
  <c r="L33" i="48"/>
  <c r="J23" i="48"/>
  <c r="K17" i="48"/>
  <c r="M16" i="48"/>
  <c r="M19" i="48"/>
  <c r="M21" i="48"/>
  <c r="R22" i="48"/>
  <c r="M11" i="36"/>
  <c r="M9" i="36"/>
  <c r="K20" i="48"/>
  <c r="L20" i="48"/>
  <c r="Q20" i="48"/>
  <c r="Q17" i="48"/>
  <c r="R20" i="48"/>
  <c r="Q18" i="48"/>
  <c r="R17" i="48"/>
  <c r="R7" i="36"/>
  <c r="M7" i="36"/>
  <c r="L17" i="48"/>
  <c r="Q9" i="36"/>
  <c r="K21" i="49"/>
  <c r="L21" i="49"/>
  <c r="Q10" i="48"/>
  <c r="M10" i="48"/>
  <c r="K10" i="48"/>
  <c r="L10" i="48" s="1"/>
  <c r="J6" i="48"/>
  <c r="K6" i="48" s="1"/>
  <c r="J33" i="49"/>
  <c r="Q33" i="49"/>
  <c r="K30" i="49"/>
  <c r="L30" i="49"/>
  <c r="K26" i="49"/>
  <c r="L16" i="49"/>
  <c r="L17" i="49"/>
  <c r="R16" i="49"/>
  <c r="R19" i="49"/>
  <c r="R26" i="49"/>
  <c r="R30" i="49"/>
  <c r="J7" i="48"/>
  <c r="R7" i="48" s="1"/>
  <c r="J11" i="48"/>
  <c r="R11" i="48" s="1"/>
  <c r="Q32" i="49"/>
  <c r="L26" i="49"/>
  <c r="M21" i="49"/>
  <c r="M23" i="49"/>
  <c r="J23" i="49"/>
  <c r="R17" i="49"/>
  <c r="R20" i="49"/>
  <c r="J8" i="48"/>
  <c r="R8" i="48" s="1"/>
  <c r="Q26" i="49"/>
  <c r="Q30" i="49"/>
  <c r="K28" i="49"/>
  <c r="L28" i="49"/>
  <c r="Q9" i="48"/>
  <c r="M28" i="49"/>
  <c r="M33" i="49"/>
  <c r="M30" i="49"/>
  <c r="M32" i="49"/>
  <c r="M7" i="49"/>
  <c r="L7" i="49"/>
  <c r="R7" i="49"/>
  <c r="K7" i="49"/>
  <c r="Q7" i="49"/>
  <c r="R6" i="49"/>
  <c r="M6" i="49"/>
  <c r="K6" i="49"/>
  <c r="L6" i="49" s="1"/>
  <c r="Q6" i="49"/>
  <c r="Q10" i="49"/>
  <c r="R10" i="49"/>
  <c r="K10" i="49"/>
  <c r="L10" i="49" s="1"/>
  <c r="M10" i="49"/>
  <c r="L6" i="50"/>
  <c r="M9" i="49"/>
  <c r="Q9" i="49"/>
  <c r="R9" i="49"/>
  <c r="K9" i="49"/>
  <c r="L9" i="49"/>
  <c r="Q18" i="50"/>
  <c r="Q23" i="50"/>
  <c r="K18" i="50"/>
  <c r="L18" i="50"/>
  <c r="J23" i="50"/>
  <c r="R19" i="50"/>
  <c r="R26" i="50"/>
  <c r="R30" i="50"/>
  <c r="Q6" i="50"/>
  <c r="R10" i="50"/>
  <c r="K31" i="50"/>
  <c r="K17" i="50"/>
  <c r="M26" i="50"/>
  <c r="M28" i="50"/>
  <c r="M30" i="50"/>
  <c r="M32" i="50"/>
  <c r="R27" i="50"/>
  <c r="R18" i="50"/>
  <c r="K22" i="50"/>
  <c r="M6" i="50"/>
  <c r="Q41" i="54"/>
  <c r="Q8" i="53"/>
  <c r="M42" i="54"/>
  <c r="L7" i="54"/>
  <c r="Q7" i="54"/>
  <c r="M6" i="53"/>
  <c r="R16" i="54"/>
  <c r="R41" i="54"/>
  <c r="R7" i="54"/>
  <c r="K17" i="54"/>
  <c r="L17" i="54"/>
  <c r="K8" i="54"/>
  <c r="L8" i="54" s="1"/>
  <c r="Q8" i="54"/>
  <c r="R8" i="54"/>
  <c r="M8" i="54"/>
  <c r="Q10" i="54"/>
  <c r="K10" i="54"/>
  <c r="L10" i="54"/>
  <c r="R10" i="54"/>
  <c r="M10" i="54"/>
  <c r="M6" i="54"/>
  <c r="J13" i="54"/>
  <c r="J45" i="54" s="1"/>
  <c r="Q6" i="54"/>
  <c r="R6" i="54"/>
  <c r="K6" i="54"/>
  <c r="L6" i="54"/>
  <c r="L20" i="55"/>
  <c r="J23" i="55"/>
  <c r="R18" i="55"/>
  <c r="K31" i="55"/>
  <c r="L31" i="55"/>
  <c r="M30" i="55"/>
  <c r="M33" i="55"/>
  <c r="Q32" i="55"/>
  <c r="R28" i="55"/>
  <c r="K32" i="55"/>
  <c r="K33" i="55"/>
  <c r="L32" i="55"/>
  <c r="L33" i="55"/>
  <c r="M22" i="55"/>
  <c r="M23" i="55"/>
  <c r="K20" i="55"/>
  <c r="R20" i="55"/>
  <c r="Q22" i="55"/>
  <c r="Q20" i="55"/>
  <c r="L18" i="55"/>
  <c r="K16" i="55"/>
  <c r="Q18" i="55"/>
  <c r="Q23" i="55"/>
  <c r="L30" i="55"/>
  <c r="J33" i="55"/>
  <c r="Q33" i="55"/>
  <c r="M32" i="55"/>
  <c r="Q7" i="55"/>
  <c r="M7" i="55"/>
  <c r="R7" i="55"/>
  <c r="K7" i="55"/>
  <c r="L7" i="55"/>
  <c r="L16" i="56"/>
  <c r="R6" i="55"/>
  <c r="Q6" i="55"/>
  <c r="K6" i="55"/>
  <c r="L6" i="55"/>
  <c r="M6" i="55"/>
  <c r="J23" i="56"/>
  <c r="Q27" i="56"/>
  <c r="J33" i="56"/>
  <c r="Q33" i="56"/>
  <c r="K27" i="56"/>
  <c r="Q21" i="56"/>
  <c r="Q23" i="56"/>
  <c r="M18" i="56"/>
  <c r="M23" i="56"/>
  <c r="K20" i="56"/>
  <c r="L20" i="56"/>
  <c r="M22" i="56"/>
  <c r="M26" i="56"/>
  <c r="M28" i="56"/>
  <c r="M32" i="56"/>
  <c r="R20" i="56"/>
  <c r="R27" i="56"/>
  <c r="K32" i="56"/>
  <c r="R31" i="56"/>
  <c r="J8" i="55"/>
  <c r="J9" i="55"/>
  <c r="M11" i="55"/>
  <c r="Q29" i="56"/>
  <c r="K29" i="56"/>
  <c r="L29" i="56"/>
  <c r="K22" i="56"/>
  <c r="R21" i="56"/>
  <c r="Q31" i="56"/>
  <c r="K18" i="56"/>
  <c r="L18" i="56"/>
  <c r="M27" i="56"/>
  <c r="M29" i="56"/>
  <c r="L17" i="57"/>
  <c r="R8" i="56"/>
  <c r="M8" i="56"/>
  <c r="K8" i="56"/>
  <c r="L8" i="56"/>
  <c r="Q8" i="56"/>
  <c r="J23" i="57"/>
  <c r="R17" i="57"/>
  <c r="R27" i="57"/>
  <c r="K32" i="57"/>
  <c r="R31" i="57"/>
  <c r="L26" i="57"/>
  <c r="K29" i="57"/>
  <c r="L16" i="57"/>
  <c r="K17" i="57"/>
  <c r="K18" i="57"/>
  <c r="L18" i="57"/>
  <c r="K19" i="57"/>
  <c r="L19" i="57"/>
  <c r="K20" i="57"/>
  <c r="M26" i="57"/>
  <c r="M28" i="57"/>
  <c r="M30" i="57"/>
  <c r="M32" i="57"/>
  <c r="R28" i="57"/>
  <c r="J7" i="56"/>
  <c r="R20" i="57"/>
  <c r="J9" i="56"/>
  <c r="L29" i="57"/>
  <c r="Q29" i="57"/>
  <c r="Q27" i="57"/>
  <c r="Q17" i="57"/>
  <c r="Q31" i="57"/>
  <c r="M16" i="57"/>
  <c r="M17" i="57"/>
  <c r="M18" i="57"/>
  <c r="M19" i="57"/>
  <c r="M20" i="57"/>
  <c r="K6" i="56"/>
  <c r="R18" i="57"/>
  <c r="R29" i="57"/>
  <c r="R6" i="56"/>
  <c r="K27" i="57"/>
  <c r="L27" i="57"/>
  <c r="Q19" i="57"/>
  <c r="I35" i="58"/>
  <c r="Y35" i="58"/>
  <c r="J23" i="58"/>
  <c r="Q23" i="58"/>
  <c r="S35" i="58"/>
  <c r="Z35" i="58"/>
  <c r="R31" i="58"/>
  <c r="K32" i="58"/>
  <c r="M22" i="58"/>
  <c r="Q22" i="58"/>
  <c r="Q31" i="58"/>
  <c r="T35" i="58"/>
  <c r="W35" i="58"/>
  <c r="AA35" i="58"/>
  <c r="K7" i="57"/>
  <c r="L7" i="57"/>
  <c r="M7" i="57"/>
  <c r="Q7" i="57"/>
  <c r="R7" i="57"/>
  <c r="M16" i="58"/>
  <c r="K20" i="58"/>
  <c r="L20" i="58"/>
  <c r="R20" i="58"/>
  <c r="K22" i="58"/>
  <c r="K6" i="57"/>
  <c r="K16" i="58"/>
  <c r="Q18" i="58"/>
  <c r="R32" i="58"/>
  <c r="M6" i="57"/>
  <c r="J13" i="58"/>
  <c r="J35" i="58" s="1"/>
  <c r="Q36" i="58" s="1"/>
  <c r="M18" i="58"/>
  <c r="Q32" i="58"/>
  <c r="M30" i="58"/>
  <c r="Q20" i="58"/>
  <c r="M27" i="58"/>
  <c r="J33" i="58"/>
  <c r="Q33" i="58"/>
  <c r="K18" i="58"/>
  <c r="L18" i="58"/>
  <c r="Q27" i="58"/>
  <c r="Q30" i="58"/>
  <c r="K27" i="58"/>
  <c r="K30" i="58"/>
  <c r="L30" i="58"/>
  <c r="L6" i="52"/>
  <c r="Q27" i="37"/>
  <c r="J7" i="39"/>
  <c r="Q7" i="39" s="1"/>
  <c r="K8" i="38"/>
  <c r="L8" i="38"/>
  <c r="Q8" i="38"/>
  <c r="M8" i="38"/>
  <c r="R8" i="38"/>
  <c r="J33" i="37"/>
  <c r="L28" i="37"/>
  <c r="K31" i="37"/>
  <c r="L31" i="37"/>
  <c r="M28" i="37"/>
  <c r="M33" i="37"/>
  <c r="R7" i="38"/>
  <c r="M7" i="38"/>
  <c r="K7" i="38"/>
  <c r="Q7" i="38"/>
  <c r="K27" i="38"/>
  <c r="K31" i="38"/>
  <c r="L31" i="38"/>
  <c r="Q27" i="38"/>
  <c r="Q33" i="38"/>
  <c r="J33" i="38"/>
  <c r="R27" i="38"/>
  <c r="Q12" i="39"/>
  <c r="R12" i="39"/>
  <c r="K33" i="37"/>
  <c r="K22" i="46"/>
  <c r="K23" i="46"/>
  <c r="L22" i="46"/>
  <c r="L23" i="46"/>
  <c r="K33" i="46"/>
  <c r="L32" i="46"/>
  <c r="L31" i="46"/>
  <c r="L33" i="46"/>
  <c r="K32" i="44"/>
  <c r="K33" i="44"/>
  <c r="L32" i="44"/>
  <c r="L33" i="44"/>
  <c r="Q9" i="45"/>
  <c r="R9" i="45"/>
  <c r="M9" i="45"/>
  <c r="Q10" i="45"/>
  <c r="M10" i="45"/>
  <c r="M33" i="40"/>
  <c r="K21" i="40"/>
  <c r="L21" i="40"/>
  <c r="Q21" i="40"/>
  <c r="L16" i="40"/>
  <c r="Q27" i="40"/>
  <c r="Q26" i="40"/>
  <c r="Q33" i="40"/>
  <c r="L33" i="40"/>
  <c r="L17" i="38"/>
  <c r="K22" i="38"/>
  <c r="K23" i="38"/>
  <c r="L22" i="38"/>
  <c r="L27" i="38"/>
  <c r="M23" i="48"/>
  <c r="Q23" i="48"/>
  <c r="K21" i="48"/>
  <c r="L21" i="48"/>
  <c r="K7" i="48"/>
  <c r="L7" i="48" s="1"/>
  <c r="K22" i="49"/>
  <c r="K23" i="49"/>
  <c r="L22" i="49"/>
  <c r="L23" i="49"/>
  <c r="K32" i="49"/>
  <c r="K33" i="49"/>
  <c r="L32" i="49"/>
  <c r="M11" i="48"/>
  <c r="K31" i="49"/>
  <c r="L31" i="49"/>
  <c r="K21" i="50"/>
  <c r="L21" i="50"/>
  <c r="L17" i="50"/>
  <c r="K32" i="50"/>
  <c r="M33" i="50"/>
  <c r="L31" i="50"/>
  <c r="K33" i="50"/>
  <c r="L32" i="50"/>
  <c r="K21" i="55"/>
  <c r="L21" i="55"/>
  <c r="K23" i="55"/>
  <c r="L22" i="55"/>
  <c r="L16" i="55"/>
  <c r="K22" i="55"/>
  <c r="K11" i="54"/>
  <c r="L11" i="54" s="1"/>
  <c r="K9" i="55"/>
  <c r="R9" i="55"/>
  <c r="L9" i="55"/>
  <c r="Q9" i="55"/>
  <c r="M9" i="55"/>
  <c r="K8" i="55"/>
  <c r="M8" i="55"/>
  <c r="Q8" i="55"/>
  <c r="R8" i="55"/>
  <c r="L8" i="55"/>
  <c r="L27" i="56"/>
  <c r="K31" i="56"/>
  <c r="L31" i="56"/>
  <c r="K21" i="56"/>
  <c r="L21" i="56"/>
  <c r="M33" i="56"/>
  <c r="R7" i="56"/>
  <c r="M7" i="56"/>
  <c r="Q7" i="56"/>
  <c r="K7" i="56"/>
  <c r="L20" i="57"/>
  <c r="Q23" i="57"/>
  <c r="K21" i="57"/>
  <c r="L21" i="57"/>
  <c r="L6" i="56"/>
  <c r="L9" i="56"/>
  <c r="R9" i="56"/>
  <c r="M9" i="56"/>
  <c r="K9" i="56"/>
  <c r="Q9" i="56"/>
  <c r="K22" i="57"/>
  <c r="M23" i="57"/>
  <c r="M33" i="57"/>
  <c r="K31" i="57"/>
  <c r="K21" i="58"/>
  <c r="L21" i="58"/>
  <c r="L16" i="58"/>
  <c r="K31" i="58"/>
  <c r="L31" i="58"/>
  <c r="M23" i="58"/>
  <c r="L6" i="57"/>
  <c r="M33" i="58"/>
  <c r="L27" i="58"/>
  <c r="Q33" i="37"/>
  <c r="L32" i="37"/>
  <c r="L33" i="37"/>
  <c r="L7" i="38"/>
  <c r="K32" i="38"/>
  <c r="K33" i="38"/>
  <c r="Q16" i="40"/>
  <c r="L23" i="38"/>
  <c r="K23" i="48"/>
  <c r="L22" i="48" s="1"/>
  <c r="L23" i="48" s="1"/>
  <c r="L33" i="49"/>
  <c r="L33" i="50"/>
  <c r="K23" i="50"/>
  <c r="L23" i="55"/>
  <c r="L23" i="56"/>
  <c r="K33" i="56"/>
  <c r="L32" i="56"/>
  <c r="L33" i="56"/>
  <c r="K23" i="56"/>
  <c r="L22" i="56"/>
  <c r="L31" i="57"/>
  <c r="K33" i="57"/>
  <c r="L32" i="57"/>
  <c r="K11" i="56"/>
  <c r="L11" i="56" s="1"/>
  <c r="L7" i="56"/>
  <c r="K23" i="57"/>
  <c r="L22" i="57"/>
  <c r="L23" i="57"/>
  <c r="K23" i="58"/>
  <c r="L22" i="58"/>
  <c r="L23" i="58"/>
  <c r="K33" i="58"/>
  <c r="L32" i="58"/>
  <c r="L33" i="58"/>
  <c r="L32" i="38"/>
  <c r="L33" i="38"/>
  <c r="L22" i="50"/>
  <c r="L23" i="50"/>
  <c r="L33" i="57"/>
  <c r="U35" i="47" l="1"/>
  <c r="Y35" i="47"/>
  <c r="X35" i="47"/>
  <c r="K22" i="47"/>
  <c r="AA35" i="47"/>
  <c r="W35" i="47"/>
  <c r="L10" i="47"/>
  <c r="J13" i="47"/>
  <c r="L8" i="47"/>
  <c r="K8" i="47"/>
  <c r="R8" i="47"/>
  <c r="Q8" i="47"/>
  <c r="Q13" i="47" s="1"/>
  <c r="M9" i="46"/>
  <c r="K9" i="46"/>
  <c r="L9" i="46" s="1"/>
  <c r="L10" i="46"/>
  <c r="M11" i="46"/>
  <c r="Q11" i="46"/>
  <c r="R16" i="45"/>
  <c r="Q16" i="45"/>
  <c r="J33" i="45"/>
  <c r="Q33" i="45" s="1"/>
  <c r="L26" i="45"/>
  <c r="K32" i="45"/>
  <c r="K33" i="45" s="1"/>
  <c r="L32" i="45" s="1"/>
  <c r="L33" i="45" s="1"/>
  <c r="M33" i="45"/>
  <c r="M17" i="45"/>
  <c r="R17" i="45"/>
  <c r="K22" i="45" s="1"/>
  <c r="Q17" i="45"/>
  <c r="L16" i="45"/>
  <c r="M16" i="45" s="1"/>
  <c r="K21" i="45"/>
  <c r="L21" i="45" s="1"/>
  <c r="J23" i="45"/>
  <c r="I35" i="45"/>
  <c r="V35" i="45"/>
  <c r="AA35" i="45"/>
  <c r="Y35" i="45"/>
  <c r="Z35" i="45"/>
  <c r="K10" i="45"/>
  <c r="L10" i="45" s="1"/>
  <c r="R12" i="45"/>
  <c r="K12" i="45"/>
  <c r="L9" i="45"/>
  <c r="M12" i="45"/>
  <c r="Q11" i="45"/>
  <c r="Q13" i="45" s="1"/>
  <c r="Q6" i="45"/>
  <c r="K11" i="45"/>
  <c r="L11" i="45" s="1"/>
  <c r="J13" i="44"/>
  <c r="J35" i="44" s="1"/>
  <c r="Q36" i="44" s="1"/>
  <c r="M12" i="44"/>
  <c r="M13" i="44" s="1"/>
  <c r="M35" i="44" s="1"/>
  <c r="K12" i="44"/>
  <c r="R12" i="44"/>
  <c r="K10" i="42"/>
  <c r="L10" i="42" s="1"/>
  <c r="R12" i="42"/>
  <c r="M10" i="42"/>
  <c r="Q10" i="42"/>
  <c r="M12" i="60"/>
  <c r="M10" i="60"/>
  <c r="L10" i="60"/>
  <c r="Q10" i="60" s="1"/>
  <c r="L9" i="60"/>
  <c r="X35" i="40"/>
  <c r="K28" i="39"/>
  <c r="L28" i="39" s="1"/>
  <c r="K18" i="39"/>
  <c r="L18" i="39" s="1"/>
  <c r="M30" i="39"/>
  <c r="M17" i="39"/>
  <c r="Q30" i="39"/>
  <c r="Q17" i="39"/>
  <c r="M37" i="39"/>
  <c r="K27" i="39"/>
  <c r="L27" i="39" s="1"/>
  <c r="K37" i="39"/>
  <c r="L37" i="39" s="1"/>
  <c r="M27" i="39"/>
  <c r="R17" i="39"/>
  <c r="M32" i="39"/>
  <c r="Q6" i="39"/>
  <c r="R42" i="39"/>
  <c r="Q42" i="39"/>
  <c r="K6" i="39"/>
  <c r="L6" i="39" s="1"/>
  <c r="M6" i="39"/>
  <c r="R10" i="40"/>
  <c r="R16" i="39"/>
  <c r="M10" i="40"/>
  <c r="Q10" i="40" s="1"/>
  <c r="M19" i="39"/>
  <c r="J33" i="39"/>
  <c r="K26" i="39"/>
  <c r="L26" i="39" s="1"/>
  <c r="Q28" i="39"/>
  <c r="M29" i="39"/>
  <c r="Q32" i="39"/>
  <c r="Q29" i="39"/>
  <c r="Q26" i="39"/>
  <c r="M31" i="39"/>
  <c r="K19" i="39"/>
  <c r="L19" i="39" s="1"/>
  <c r="Q19" i="39"/>
  <c r="T45" i="39"/>
  <c r="M6" i="40"/>
  <c r="W45" i="39"/>
  <c r="M38" i="39"/>
  <c r="K38" i="39"/>
  <c r="L38" i="39" s="1"/>
  <c r="Q38" i="39"/>
  <c r="K8" i="40"/>
  <c r="L8" i="40" s="1"/>
  <c r="Q8" i="40" s="1"/>
  <c r="R8" i="39"/>
  <c r="R6" i="40"/>
  <c r="J43" i="39"/>
  <c r="Q43" i="39" s="1"/>
  <c r="K8" i="39"/>
  <c r="L8" i="39" s="1"/>
  <c r="M40" i="39"/>
  <c r="Q20" i="39"/>
  <c r="M7" i="39"/>
  <c r="M11" i="40"/>
  <c r="M20" i="39"/>
  <c r="Q40" i="39"/>
  <c r="Q8" i="39"/>
  <c r="R20" i="39"/>
  <c r="K40" i="39"/>
  <c r="L40" i="39" s="1"/>
  <c r="Q41" i="39"/>
  <c r="M41" i="39"/>
  <c r="S45" i="39"/>
  <c r="AA45" i="39"/>
  <c r="I7" i="61" s="1"/>
  <c r="V45" i="39"/>
  <c r="Z45" i="39"/>
  <c r="M16" i="39"/>
  <c r="U45" i="39"/>
  <c r="R21" i="39"/>
  <c r="Q16" i="39"/>
  <c r="X45" i="39"/>
  <c r="F7" i="61" s="1"/>
  <c r="Y45" i="39"/>
  <c r="G7" i="61" s="1"/>
  <c r="R12" i="40"/>
  <c r="A2" i="61"/>
  <c r="L20" i="39"/>
  <c r="R39" i="39"/>
  <c r="K42" i="39" s="1"/>
  <c r="L16" i="39"/>
  <c r="K9" i="40"/>
  <c r="L9" i="40" s="1"/>
  <c r="R7" i="39"/>
  <c r="M9" i="40"/>
  <c r="Q9" i="39"/>
  <c r="K21" i="39"/>
  <c r="L21" i="39" s="1"/>
  <c r="J13" i="40"/>
  <c r="J35" i="40" s="1"/>
  <c r="Q36" i="40" s="1"/>
  <c r="K7" i="40"/>
  <c r="K39" i="39"/>
  <c r="Q21" i="39"/>
  <c r="M9" i="39"/>
  <c r="M22" i="39"/>
  <c r="M39" i="39"/>
  <c r="M7" i="40"/>
  <c r="K9" i="39"/>
  <c r="L9" i="39" s="1"/>
  <c r="K7" i="39"/>
  <c r="L7" i="39" s="1"/>
  <c r="Q39" i="39"/>
  <c r="J23" i="39"/>
  <c r="Q22" i="39"/>
  <c r="Q11" i="36"/>
  <c r="V35" i="48"/>
  <c r="Z35" i="48"/>
  <c r="Q8" i="48"/>
  <c r="R12" i="48"/>
  <c r="Q12" i="48"/>
  <c r="M7" i="48"/>
  <c r="Q7" i="48"/>
  <c r="L6" i="48"/>
  <c r="Q6" i="48"/>
  <c r="M6" i="48"/>
  <c r="R6" i="48"/>
  <c r="R8" i="49"/>
  <c r="K12" i="49" s="1"/>
  <c r="M8" i="49"/>
  <c r="L8" i="49"/>
  <c r="Q8" i="49"/>
  <c r="J13" i="49"/>
  <c r="J35" i="49" s="1"/>
  <c r="Q36" i="49" s="1"/>
  <c r="K11" i="49"/>
  <c r="L11" i="49" s="1"/>
  <c r="M13" i="49"/>
  <c r="M35" i="49" s="1"/>
  <c r="Q13" i="49"/>
  <c r="M11" i="50"/>
  <c r="M13" i="50" s="1"/>
  <c r="M36" i="50" s="1"/>
  <c r="K11" i="50"/>
  <c r="L11" i="50" s="1"/>
  <c r="Q11" i="50"/>
  <c r="L10" i="50"/>
  <c r="L10" i="51"/>
  <c r="M12" i="52"/>
  <c r="Q12" i="52"/>
  <c r="J13" i="52"/>
  <c r="J35" i="52" s="1"/>
  <c r="Q36" i="52" s="1"/>
  <c r="K8" i="52"/>
  <c r="R8" i="52"/>
  <c r="R12" i="53"/>
  <c r="R7" i="53"/>
  <c r="K7" i="53"/>
  <c r="L7" i="53" s="1"/>
  <c r="M13" i="54"/>
  <c r="M45" i="54" s="1"/>
  <c r="J13" i="55"/>
  <c r="J35" i="55" s="1"/>
  <c r="Q36" i="55" s="1"/>
  <c r="K12" i="55"/>
  <c r="M13" i="55"/>
  <c r="M35" i="55" s="1"/>
  <c r="R11" i="55"/>
  <c r="K12" i="56"/>
  <c r="K13" i="56" s="1"/>
  <c r="M12" i="56"/>
  <c r="Q12" i="56"/>
  <c r="Q11" i="57"/>
  <c r="R11" i="57"/>
  <c r="J13" i="57"/>
  <c r="J35" i="57" s="1"/>
  <c r="Q36" i="57" s="1"/>
  <c r="K11" i="58"/>
  <c r="L11" i="58" s="1"/>
  <c r="R11" i="59"/>
  <c r="Q11" i="59"/>
  <c r="L8" i="59"/>
  <c r="Q9" i="59"/>
  <c r="V35" i="47"/>
  <c r="U35" i="45"/>
  <c r="X35" i="45"/>
  <c r="T35" i="45"/>
  <c r="W35" i="45"/>
  <c r="S35" i="45"/>
  <c r="AA35" i="40"/>
  <c r="V35" i="40"/>
  <c r="W35" i="40"/>
  <c r="Z35" i="40"/>
  <c r="I35" i="40"/>
  <c r="M23" i="47"/>
  <c r="K19" i="47"/>
  <c r="K21" i="47" s="1"/>
  <c r="L21" i="47" s="1"/>
  <c r="Q19" i="47"/>
  <c r="J23" i="47"/>
  <c r="Q23" i="47" s="1"/>
  <c r="L9" i="47"/>
  <c r="M10" i="47"/>
  <c r="R10" i="47"/>
  <c r="K12" i="47" s="1"/>
  <c r="M9" i="47"/>
  <c r="K11" i="47"/>
  <c r="L11" i="47" s="1"/>
  <c r="M6" i="47"/>
  <c r="M13" i="47" s="1"/>
  <c r="L6" i="47"/>
  <c r="M8" i="46"/>
  <c r="L8" i="46"/>
  <c r="R10" i="46"/>
  <c r="R7" i="46"/>
  <c r="K7" i="46"/>
  <c r="K11" i="46" s="1"/>
  <c r="L11" i="46" s="1"/>
  <c r="Q10" i="46"/>
  <c r="M7" i="46"/>
  <c r="Q6" i="46"/>
  <c r="Q13" i="46" s="1"/>
  <c r="J13" i="46"/>
  <c r="J35" i="46" s="1"/>
  <c r="Q36" i="46" s="1"/>
  <c r="L6" i="46"/>
  <c r="M6" i="46"/>
  <c r="R6" i="46"/>
  <c r="M13" i="45"/>
  <c r="J13" i="45"/>
  <c r="K11" i="44"/>
  <c r="L11" i="44" s="1"/>
  <c r="L10" i="44"/>
  <c r="Q13" i="44"/>
  <c r="R10" i="43"/>
  <c r="M10" i="43"/>
  <c r="M13" i="43" s="1"/>
  <c r="M35" i="43" s="1"/>
  <c r="Q11" i="43"/>
  <c r="Q10" i="43"/>
  <c r="Q13" i="43" s="1"/>
  <c r="J13" i="43"/>
  <c r="J35" i="43" s="1"/>
  <c r="Q36" i="43" s="1"/>
  <c r="K11" i="43"/>
  <c r="L11" i="43" s="1"/>
  <c r="K12" i="43"/>
  <c r="Q13" i="42"/>
  <c r="R11" i="42"/>
  <c r="K12" i="42" s="1"/>
  <c r="K11" i="42"/>
  <c r="L11" i="42" s="1"/>
  <c r="R8" i="42"/>
  <c r="M8" i="42"/>
  <c r="L7" i="42"/>
  <c r="J13" i="42"/>
  <c r="J35" i="42" s="1"/>
  <c r="Q36" i="42" s="1"/>
  <c r="M7" i="42"/>
  <c r="M9" i="60"/>
  <c r="K8" i="60"/>
  <c r="L8" i="60" s="1"/>
  <c r="M8" i="60"/>
  <c r="R11" i="60"/>
  <c r="M7" i="60"/>
  <c r="K7" i="60"/>
  <c r="L7" i="60" s="1"/>
  <c r="Q7" i="60" s="1"/>
  <c r="R6" i="60"/>
  <c r="J13" i="60"/>
  <c r="J35" i="60" s="1"/>
  <c r="Q36" i="60" s="1"/>
  <c r="K6" i="60"/>
  <c r="Q22" i="40"/>
  <c r="Q23" i="40" s="1"/>
  <c r="L23" i="40"/>
  <c r="R8" i="40"/>
  <c r="Q6" i="40"/>
  <c r="Q10" i="39"/>
  <c r="K10" i="39"/>
  <c r="R10" i="39"/>
  <c r="J13" i="39"/>
  <c r="J13" i="38"/>
  <c r="J35" i="38" s="1"/>
  <c r="Q36" i="38" s="1"/>
  <c r="R11" i="38"/>
  <c r="K12" i="38" s="1"/>
  <c r="K11" i="38"/>
  <c r="L11" i="38" s="1"/>
  <c r="Q11" i="38"/>
  <c r="Q13" i="38" s="1"/>
  <c r="M12" i="38"/>
  <c r="M13" i="38" s="1"/>
  <c r="M35" i="38" s="1"/>
  <c r="M12" i="37"/>
  <c r="R12" i="37"/>
  <c r="K12" i="37"/>
  <c r="J13" i="37"/>
  <c r="J35" i="37" s="1"/>
  <c r="Q36" i="37" s="1"/>
  <c r="Q8" i="37"/>
  <c r="Q13" i="37" s="1"/>
  <c r="M8" i="37"/>
  <c r="K8" i="37"/>
  <c r="L8" i="37" s="1"/>
  <c r="K11" i="37"/>
  <c r="L11" i="37" s="1"/>
  <c r="T34" i="36"/>
  <c r="Y34" i="36"/>
  <c r="V34" i="36"/>
  <c r="Q13" i="36"/>
  <c r="K12" i="36"/>
  <c r="K11" i="36"/>
  <c r="L11" i="36" s="1"/>
  <c r="J13" i="36"/>
  <c r="J34" i="36" s="1"/>
  <c r="Q35" i="36" s="1"/>
  <c r="M6" i="36"/>
  <c r="M13" i="36" s="1"/>
  <c r="M34" i="36" s="1"/>
  <c r="L6" i="36"/>
  <c r="U35" i="48"/>
  <c r="K9" i="48"/>
  <c r="L9" i="48"/>
  <c r="R9" i="48"/>
  <c r="K12" i="48" s="1"/>
  <c r="J13" i="48"/>
  <c r="J35" i="48" s="1"/>
  <c r="Q36" i="48" s="1"/>
  <c r="Q11" i="48"/>
  <c r="Q13" i="48" s="1"/>
  <c r="K8" i="48"/>
  <c r="L8" i="48" s="1"/>
  <c r="M8" i="48"/>
  <c r="M13" i="48" s="1"/>
  <c r="M35" i="48" s="1"/>
  <c r="K12" i="50"/>
  <c r="K13" i="50" s="1"/>
  <c r="Q10" i="50"/>
  <c r="Q13" i="50" s="1"/>
  <c r="M10" i="51"/>
  <c r="M13" i="51" s="1"/>
  <c r="M35" i="51" s="1"/>
  <c r="R10" i="51"/>
  <c r="K12" i="51" s="1"/>
  <c r="Q10" i="51"/>
  <c r="Q13" i="51" s="1"/>
  <c r="J13" i="51"/>
  <c r="J35" i="51" s="1"/>
  <c r="Q36" i="51" s="1"/>
  <c r="K11" i="51"/>
  <c r="L11" i="51" s="1"/>
  <c r="M11" i="52"/>
  <c r="M8" i="52"/>
  <c r="L8" i="52"/>
  <c r="K12" i="52"/>
  <c r="K7" i="52"/>
  <c r="Q7" i="52"/>
  <c r="Q13" i="52" s="1"/>
  <c r="M7" i="52"/>
  <c r="Q11" i="53"/>
  <c r="Q10" i="53"/>
  <c r="M11" i="53"/>
  <c r="R6" i="53"/>
  <c r="Q6" i="53"/>
  <c r="Q27" i="54"/>
  <c r="Q31" i="54"/>
  <c r="M26" i="54"/>
  <c r="M33" i="54" s="1"/>
  <c r="K28" i="54"/>
  <c r="L28" i="54" s="1"/>
  <c r="M30" i="54"/>
  <c r="K32" i="54"/>
  <c r="K27" i="54"/>
  <c r="Q28" i="54"/>
  <c r="Q26" i="54"/>
  <c r="K42" i="54"/>
  <c r="L16" i="54"/>
  <c r="L8" i="53"/>
  <c r="R19" i="54"/>
  <c r="K22" i="54" s="1"/>
  <c r="R8" i="53"/>
  <c r="L38" i="54"/>
  <c r="J23" i="54"/>
  <c r="Q46" i="54" s="1"/>
  <c r="K18" i="54"/>
  <c r="L18" i="54" s="1"/>
  <c r="M22" i="54"/>
  <c r="M39" i="54"/>
  <c r="J13" i="53"/>
  <c r="J35" i="53" s="1"/>
  <c r="Q36" i="53" s="1"/>
  <c r="Q19" i="54"/>
  <c r="Q23" i="54" s="1"/>
  <c r="K10" i="53"/>
  <c r="K11" i="53" s="1"/>
  <c r="J43" i="54"/>
  <c r="Q43" i="54" s="1"/>
  <c r="K12" i="54"/>
  <c r="K13" i="54" s="1"/>
  <c r="K45" i="54" s="1"/>
  <c r="R10" i="53"/>
  <c r="Q21" i="54"/>
  <c r="M21" i="54"/>
  <c r="M23" i="54" s="1"/>
  <c r="M38" i="54"/>
  <c r="M43" i="54" s="1"/>
  <c r="Q12" i="53"/>
  <c r="K19" i="54"/>
  <c r="L19" i="54" s="1"/>
  <c r="K38" i="54"/>
  <c r="K41" i="54" s="1"/>
  <c r="L41" i="54" s="1"/>
  <c r="M8" i="53"/>
  <c r="Q12" i="54"/>
  <c r="Q13" i="54" s="1"/>
  <c r="Q11" i="55"/>
  <c r="Q13" i="55" s="1"/>
  <c r="K11" i="55"/>
  <c r="K13" i="55" s="1"/>
  <c r="U35" i="59"/>
  <c r="J13" i="56"/>
  <c r="J35" i="56" s="1"/>
  <c r="Q36" i="56" s="1"/>
  <c r="Q10" i="56"/>
  <c r="Q13" i="56" s="1"/>
  <c r="M10" i="56"/>
  <c r="M13" i="56" s="1"/>
  <c r="M35" i="56" s="1"/>
  <c r="M12" i="57"/>
  <c r="M13" i="57" s="1"/>
  <c r="M35" i="57" s="1"/>
  <c r="R12" i="57"/>
  <c r="L9" i="57"/>
  <c r="K12" i="57"/>
  <c r="Q10" i="57"/>
  <c r="Q13" i="57" s="1"/>
  <c r="K10" i="57"/>
  <c r="K11" i="57" s="1"/>
  <c r="L11" i="57" s="1"/>
  <c r="M12" i="58"/>
  <c r="K12" i="58"/>
  <c r="K13" i="58" s="1"/>
  <c r="K35" i="58" s="1"/>
  <c r="M9" i="58"/>
  <c r="L7" i="58"/>
  <c r="Q9" i="58"/>
  <c r="Q13" i="58" s="1"/>
  <c r="Z35" i="59"/>
  <c r="S35" i="59"/>
  <c r="W35" i="59"/>
  <c r="T35" i="59"/>
  <c r="Q6" i="59"/>
  <c r="M6" i="59"/>
  <c r="R10" i="59"/>
  <c r="K9" i="59"/>
  <c r="R9" i="59"/>
  <c r="J13" i="59"/>
  <c r="J35" i="59" s="1"/>
  <c r="Q36" i="59" s="1"/>
  <c r="Q8" i="59"/>
  <c r="Q13" i="59" s="1"/>
  <c r="M8" i="59"/>
  <c r="M13" i="59" s="1"/>
  <c r="M35" i="59" s="1"/>
  <c r="R8" i="59"/>
  <c r="M23" i="45" l="1"/>
  <c r="M35" i="45"/>
  <c r="Q23" i="45"/>
  <c r="K23" i="45"/>
  <c r="L22" i="45" s="1"/>
  <c r="L23" i="45" s="1"/>
  <c r="J35" i="45"/>
  <c r="Q36" i="45" s="1"/>
  <c r="K13" i="45"/>
  <c r="K13" i="44"/>
  <c r="L12" i="44" s="1"/>
  <c r="L13" i="44" s="1"/>
  <c r="L35" i="44" s="1"/>
  <c r="K13" i="42"/>
  <c r="K35" i="42" s="1"/>
  <c r="M13" i="42"/>
  <c r="M35" i="42" s="1"/>
  <c r="Q9" i="60"/>
  <c r="Q8" i="60"/>
  <c r="M13" i="60"/>
  <c r="M35" i="60" s="1"/>
  <c r="B7" i="61"/>
  <c r="M33" i="39"/>
  <c r="K31" i="39"/>
  <c r="L31" i="39" s="1"/>
  <c r="Q33" i="39"/>
  <c r="K22" i="39"/>
  <c r="K23" i="39" s="1"/>
  <c r="L22" i="39" s="1"/>
  <c r="L23" i="39" s="1"/>
  <c r="K41" i="39"/>
  <c r="L41" i="39" s="1"/>
  <c r="L39" i="39"/>
  <c r="K12" i="40"/>
  <c r="D7" i="61"/>
  <c r="M43" i="39"/>
  <c r="M13" i="39"/>
  <c r="M23" i="39"/>
  <c r="Q23" i="39"/>
  <c r="K11" i="40"/>
  <c r="L11" i="40" s="1"/>
  <c r="Q11" i="40" s="1"/>
  <c r="M13" i="40"/>
  <c r="M35" i="40" s="1"/>
  <c r="Q46" i="39"/>
  <c r="Q13" i="39"/>
  <c r="L7" i="40"/>
  <c r="Q7" i="40" s="1"/>
  <c r="Q9" i="40"/>
  <c r="K13" i="38"/>
  <c r="K35" i="38" s="1"/>
  <c r="M13" i="37"/>
  <c r="M35" i="37" s="1"/>
  <c r="K13" i="36"/>
  <c r="K34" i="36" s="1"/>
  <c r="H7" i="61"/>
  <c r="C7" i="61"/>
  <c r="K11" i="48"/>
  <c r="L11" i="48" s="1"/>
  <c r="K13" i="48"/>
  <c r="L12" i="48" s="1"/>
  <c r="L13" i="48" s="1"/>
  <c r="L35" i="48" s="1"/>
  <c r="K13" i="49"/>
  <c r="K35" i="49" s="1"/>
  <c r="Q13" i="53"/>
  <c r="L10" i="53"/>
  <c r="M13" i="53"/>
  <c r="M35" i="53" s="1"/>
  <c r="L11" i="55"/>
  <c r="K35" i="56"/>
  <c r="L12" i="56"/>
  <c r="L13" i="56" s="1"/>
  <c r="L35" i="56" s="1"/>
  <c r="M13" i="58"/>
  <c r="M35" i="58" s="1"/>
  <c r="E7" i="61"/>
  <c r="A7" i="61"/>
  <c r="M35" i="47"/>
  <c r="L19" i="47"/>
  <c r="K23" i="47"/>
  <c r="L22" i="47" s="1"/>
  <c r="L23" i="47" s="1"/>
  <c r="J35" i="47"/>
  <c r="Q36" i="47" s="1"/>
  <c r="K13" i="47"/>
  <c r="L7" i="46"/>
  <c r="M13" i="46"/>
  <c r="M35" i="46" s="1"/>
  <c r="K12" i="46"/>
  <c r="K13" i="46" s="1"/>
  <c r="K35" i="46" s="1"/>
  <c r="L12" i="45"/>
  <c r="L13" i="45" s="1"/>
  <c r="K13" i="43"/>
  <c r="K11" i="60"/>
  <c r="L11" i="60" s="1"/>
  <c r="Q11" i="60" s="1"/>
  <c r="L6" i="60"/>
  <c r="K12" i="60"/>
  <c r="K12" i="39"/>
  <c r="K11" i="39"/>
  <c r="L11" i="39" s="1"/>
  <c r="L10" i="39"/>
  <c r="L12" i="38"/>
  <c r="L13" i="38" s="1"/>
  <c r="L35" i="38" s="1"/>
  <c r="K13" i="37"/>
  <c r="L12" i="36"/>
  <c r="L13" i="36" s="1"/>
  <c r="L34" i="36" s="1"/>
  <c r="K35" i="48"/>
  <c r="K36" i="50"/>
  <c r="L12" i="50"/>
  <c r="L13" i="50" s="1"/>
  <c r="L36" i="50" s="1"/>
  <c r="K13" i="51"/>
  <c r="M13" i="52"/>
  <c r="M35" i="52" s="1"/>
  <c r="K11" i="52"/>
  <c r="L11" i="52" s="1"/>
  <c r="L7" i="52"/>
  <c r="K12" i="53"/>
  <c r="K13" i="53" s="1"/>
  <c r="L27" i="54"/>
  <c r="Q33" i="54"/>
  <c r="K31" i="54"/>
  <c r="L31" i="54" s="1"/>
  <c r="L12" i="54"/>
  <c r="L13" i="54" s="1"/>
  <c r="L45" i="54" s="1"/>
  <c r="L11" i="53"/>
  <c r="K43" i="54"/>
  <c r="L42" i="54" s="1"/>
  <c r="L43" i="54" s="1"/>
  <c r="K21" i="54"/>
  <c r="L21" i="54" s="1"/>
  <c r="K35" i="55"/>
  <c r="L12" i="55"/>
  <c r="L13" i="55" s="1"/>
  <c r="L35" i="55" s="1"/>
  <c r="L10" i="57"/>
  <c r="K13" i="57"/>
  <c r="L12" i="58"/>
  <c r="L13" i="58" s="1"/>
  <c r="L35" i="58" s="1"/>
  <c r="L9" i="59"/>
  <c r="K11" i="59"/>
  <c r="L11" i="59" s="1"/>
  <c r="K12" i="59"/>
  <c r="L35" i="45" l="1"/>
  <c r="K35" i="45"/>
  <c r="K35" i="44"/>
  <c r="L12" i="42"/>
  <c r="L13" i="42" s="1"/>
  <c r="L35" i="42" s="1"/>
  <c r="K33" i="39"/>
  <c r="L32" i="39" s="1"/>
  <c r="L33" i="39" s="1"/>
  <c r="K43" i="39"/>
  <c r="L42" i="39" s="1"/>
  <c r="L43" i="39" s="1"/>
  <c r="K13" i="40"/>
  <c r="B2" i="61"/>
  <c r="E2" i="61"/>
  <c r="L12" i="49"/>
  <c r="L13" i="49" s="1"/>
  <c r="L35" i="49" s="1"/>
  <c r="K35" i="47"/>
  <c r="L12" i="47"/>
  <c r="L13" i="47" s="1"/>
  <c r="L35" i="47" s="1"/>
  <c r="L12" i="46"/>
  <c r="L13" i="46" s="1"/>
  <c r="L35" i="46" s="1"/>
  <c r="K35" i="43"/>
  <c r="L12" i="43"/>
  <c r="L13" i="43" s="1"/>
  <c r="L35" i="43" s="1"/>
  <c r="Q6" i="60"/>
  <c r="K13" i="60"/>
  <c r="K13" i="39"/>
  <c r="K35" i="37"/>
  <c r="L12" i="37"/>
  <c r="L13" i="37" s="1"/>
  <c r="L35" i="37" s="1"/>
  <c r="K35" i="51"/>
  <c r="L12" i="51"/>
  <c r="L13" i="51" s="1"/>
  <c r="L35" i="51" s="1"/>
  <c r="K13" i="52"/>
  <c r="K33" i="54"/>
  <c r="L32" i="54" s="1"/>
  <c r="L33" i="54" s="1"/>
  <c r="K23" i="54"/>
  <c r="K35" i="53"/>
  <c r="L12" i="53"/>
  <c r="L13" i="53" s="1"/>
  <c r="L35" i="53" s="1"/>
  <c r="K35" i="57"/>
  <c r="L12" i="57"/>
  <c r="L13" i="57" s="1"/>
  <c r="L35" i="57" s="1"/>
  <c r="K13" i="59"/>
  <c r="K35" i="40" l="1"/>
  <c r="L12" i="40"/>
  <c r="K35" i="60"/>
  <c r="L12" i="60"/>
  <c r="L12" i="39"/>
  <c r="L13" i="39" s="1"/>
  <c r="K35" i="52"/>
  <c r="L12" i="52"/>
  <c r="L13" i="52" s="1"/>
  <c r="L35" i="52" s="1"/>
  <c r="L22" i="54"/>
  <c r="L23" i="54" s="1"/>
  <c r="K35" i="59"/>
  <c r="L12" i="59"/>
  <c r="L13" i="59" s="1"/>
  <c r="L35" i="59" s="1"/>
  <c r="C2" i="61" l="1"/>
  <c r="Q12" i="40"/>
  <c r="Q13" i="40" s="1"/>
  <c r="L13" i="40"/>
  <c r="L35" i="40" s="1"/>
  <c r="Q12" i="60"/>
  <c r="Q13" i="60" s="1"/>
  <c r="L13" i="60"/>
  <c r="L35" i="60" s="1"/>
  <c r="D2" i="61" l="1"/>
</calcChain>
</file>

<file path=xl/sharedStrings.xml><?xml version="1.0" encoding="utf-8"?>
<sst xmlns="http://schemas.openxmlformats.org/spreadsheetml/2006/main" count="3651" uniqueCount="56">
  <si>
    <t>Timesheet Workbook</t>
  </si>
  <si>
    <t>Name:</t>
  </si>
  <si>
    <t>Dept:</t>
  </si>
  <si>
    <t>Date</t>
  </si>
  <si>
    <t>In</t>
  </si>
  <si>
    <t>Out</t>
  </si>
  <si>
    <t>Ab.Hrs</t>
  </si>
  <si>
    <t>Total Hrs</t>
  </si>
  <si>
    <t>Reg.Hrs</t>
  </si>
  <si>
    <t>OT Hrs</t>
  </si>
  <si>
    <t>Double</t>
  </si>
  <si>
    <t>Ab.Code</t>
  </si>
  <si>
    <t>AM</t>
  </si>
  <si>
    <t>PM</t>
  </si>
  <si>
    <t>TTL OT</t>
  </si>
  <si>
    <t>MON</t>
  </si>
  <si>
    <t>TUE</t>
  </si>
  <si>
    <t>WED</t>
  </si>
  <si>
    <t>THUR</t>
  </si>
  <si>
    <t>o</t>
  </si>
  <si>
    <t>FRI</t>
  </si>
  <si>
    <t>SAT</t>
  </si>
  <si>
    <t>SUN</t>
  </si>
  <si>
    <t>TOTAL WEEKLY HRS</t>
  </si>
  <si>
    <t>TOTAL HOURS</t>
  </si>
  <si>
    <t>YTD</t>
  </si>
  <si>
    <t>EMPLOYEE SIGNATURE</t>
  </si>
  <si>
    <t>DATE</t>
  </si>
  <si>
    <t>SUPERVISOR SIGNATURE</t>
  </si>
  <si>
    <t>OVERTIME, MEAL PERIOD &amp; REST PERIOD CERTIFICATION</t>
  </si>
  <si>
    <t>I certify, under penalty of perjury, that the hours reported above fully and accurately report all hours that I worked during the covered pay period.</t>
  </si>
  <si>
    <t>I also verify this timesheet reports all overtime I have worked, if any, during the pay period and that there are no other overtime or other hours</t>
  </si>
  <si>
    <t>that I have not reported.</t>
  </si>
  <si>
    <t>I hereby certify and declare that I have received all my rest periods and meal periods in accordance with this requirement during each workday that</t>
  </si>
  <si>
    <t>occurred within the pay period covered by this timesheet.</t>
  </si>
  <si>
    <t>ABSENCE CODES (AB Code)</t>
  </si>
  <si>
    <t>P - Personal Holiday</t>
  </si>
  <si>
    <t>H - Company Holiday</t>
  </si>
  <si>
    <t>U - Unpaid Hours</t>
  </si>
  <si>
    <t>B - Birthday Holiday</t>
  </si>
  <si>
    <t>V - Vacation</t>
  </si>
  <si>
    <t>HW - Health &amp; Wellness</t>
  </si>
  <si>
    <t>H</t>
  </si>
  <si>
    <t>BER - Bereavement</t>
  </si>
  <si>
    <t>J - Jury Duty</t>
  </si>
  <si>
    <t>Robbins Research International Inc.</t>
  </si>
  <si>
    <t>G- Volunteer day</t>
  </si>
  <si>
    <t>P</t>
  </si>
  <si>
    <t>B</t>
  </si>
  <si>
    <t>BER</t>
  </si>
  <si>
    <t>G</t>
  </si>
  <si>
    <t>V</t>
  </si>
  <si>
    <t>J</t>
  </si>
  <si>
    <t>HW</t>
  </si>
  <si>
    <t>U</t>
  </si>
  <si>
    <t>Ab. Hrs Breakout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</si>
</sst>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0">
    <font>
      <sz val="10"/>
      <name val="Arial"/>
    </font>
    <font>
      <sz val="10"/>
      <name val="Arial"/>
    </font>
    <font>
      <b/>
      <sz val="28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3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Monotype Sorts"/>
      <charset val="2"/>
    </font>
    <font>
      <sz val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i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8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6">
    <xf numFmtId="0" fontId="0" fillId="0" borderId="0" xfId="0"/>
    <xf numFmtId="0" fontId="3" fillId="0" borderId="0" xfId="0" applyFont="1" applyBorder="1"/>
    <xf numFmtId="0" fontId="3" fillId="0" borderId="0" xfId="0" applyFont="1"/>
    <xf numFmtId="0" fontId="3" fillId="0" borderId="0" xfId="0" applyFont="1" applyProtection="1">
      <protection locked="0"/>
    </xf>
    <xf numFmtId="14" fontId="5" fillId="0" borderId="0" xfId="0" applyNumberFormat="1" applyFont="1" applyProtection="1">
      <protection locked="0"/>
    </xf>
    <xf numFmtId="0" fontId="3" fillId="0" borderId="1" xfId="0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5" fillId="0" borderId="0" xfId="0" applyFont="1" applyBorder="1" applyProtection="1">
      <protection locked="0"/>
    </xf>
    <xf numFmtId="0" fontId="3" fillId="0" borderId="0" xfId="0" applyFont="1" applyBorder="1" applyProtection="1">
      <protection locked="0"/>
    </xf>
    <xf numFmtId="0" fontId="3" fillId="0" borderId="0" xfId="0" applyFont="1" applyBorder="1" applyProtection="1"/>
    <xf numFmtId="0" fontId="3" fillId="0" borderId="0" xfId="0" applyFont="1" applyProtection="1"/>
    <xf numFmtId="14" fontId="3" fillId="0" borderId="0" xfId="0" applyNumberFormat="1" applyFont="1" applyProtection="1"/>
    <xf numFmtId="0" fontId="7" fillId="0" borderId="0" xfId="0" applyFont="1" applyAlignment="1" applyProtection="1">
      <alignment horizontal="center"/>
    </xf>
    <xf numFmtId="0" fontId="3" fillId="0" borderId="2" xfId="0" applyFont="1" applyBorder="1" applyProtection="1"/>
    <xf numFmtId="14" fontId="6" fillId="0" borderId="2" xfId="0" applyNumberFormat="1" applyFont="1" applyBorder="1" applyAlignment="1" applyProtection="1">
      <alignment horizontal="center"/>
    </xf>
    <xf numFmtId="0" fontId="6" fillId="0" borderId="2" xfId="0" applyFont="1" applyBorder="1" applyAlignment="1" applyProtection="1">
      <alignment horizontal="center"/>
    </xf>
    <xf numFmtId="0" fontId="7" fillId="0" borderId="2" xfId="0" applyFont="1" applyBorder="1" applyAlignment="1" applyProtection="1">
      <alignment horizontal="center"/>
    </xf>
    <xf numFmtId="0" fontId="7" fillId="0" borderId="0" xfId="0" applyFont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center"/>
      <protection locked="0"/>
    </xf>
    <xf numFmtId="0" fontId="7" fillId="0" borderId="3" xfId="0" applyFont="1" applyFill="1" applyBorder="1" applyProtection="1"/>
    <xf numFmtId="0" fontId="7" fillId="0" borderId="3" xfId="0" applyFont="1" applyBorder="1" applyProtection="1"/>
    <xf numFmtId="0" fontId="10" fillId="0" borderId="0" xfId="0" applyFont="1" applyBorder="1" applyAlignment="1" applyProtection="1">
      <alignment horizontal="center"/>
      <protection locked="0"/>
    </xf>
    <xf numFmtId="0" fontId="11" fillId="0" borderId="0" xfId="0" applyFont="1" applyBorder="1" applyProtection="1"/>
    <xf numFmtId="14" fontId="3" fillId="0" borderId="0" xfId="0" applyNumberFormat="1" applyFont="1" applyBorder="1" applyProtection="1"/>
    <xf numFmtId="0" fontId="6" fillId="0" borderId="0" xfId="0" applyFont="1" applyBorder="1" applyProtection="1"/>
    <xf numFmtId="2" fontId="7" fillId="0" borderId="4" xfId="0" applyNumberFormat="1" applyFont="1" applyBorder="1" applyProtection="1">
      <protection hidden="1"/>
    </xf>
    <xf numFmtId="0" fontId="3" fillId="0" borderId="0" xfId="0" applyFont="1" applyBorder="1" applyProtection="1">
      <protection hidden="1"/>
    </xf>
    <xf numFmtId="14" fontId="6" fillId="0" borderId="0" xfId="0" applyNumberFormat="1" applyFont="1" applyBorder="1" applyAlignment="1" applyProtection="1">
      <alignment horizontal="center"/>
    </xf>
    <xf numFmtId="0" fontId="6" fillId="0" borderId="0" xfId="0" applyFont="1" applyBorder="1" applyAlignment="1" applyProtection="1">
      <alignment horizontal="center"/>
    </xf>
    <xf numFmtId="0" fontId="7" fillId="0" borderId="2" xfId="0" applyFont="1" applyFill="1" applyBorder="1" applyAlignment="1" applyProtection="1">
      <alignment horizontal="center"/>
      <protection hidden="1"/>
    </xf>
    <xf numFmtId="0" fontId="7" fillId="0" borderId="2" xfId="0" applyFont="1" applyBorder="1" applyAlignment="1" applyProtection="1">
      <alignment horizontal="center"/>
      <protection hidden="1"/>
    </xf>
    <xf numFmtId="14" fontId="11" fillId="0" borderId="0" xfId="0" applyNumberFormat="1" applyFont="1" applyBorder="1" applyProtection="1"/>
    <xf numFmtId="0" fontId="3" fillId="0" borderId="0" xfId="0" applyFont="1" applyFill="1" applyBorder="1" applyProtection="1">
      <protection hidden="1"/>
    </xf>
    <xf numFmtId="0" fontId="11" fillId="0" borderId="0" xfId="0" applyFont="1" applyProtection="1"/>
    <xf numFmtId="0" fontId="12" fillId="0" borderId="0" xfId="0" applyFont="1" applyBorder="1" applyProtection="1"/>
    <xf numFmtId="0" fontId="13" fillId="0" borderId="0" xfId="0" applyFont="1" applyBorder="1" applyProtection="1"/>
    <xf numFmtId="2" fontId="12" fillId="0" borderId="4" xfId="0" applyNumberFormat="1" applyFont="1" applyBorder="1" applyProtection="1">
      <protection hidden="1"/>
    </xf>
    <xf numFmtId="0" fontId="3" fillId="0" borderId="5" xfId="0" applyFont="1" applyBorder="1" applyAlignment="1" applyProtection="1">
      <alignment horizontal="center"/>
    </xf>
    <xf numFmtId="2" fontId="12" fillId="0" borderId="0" xfId="0" applyNumberFormat="1" applyFont="1" applyBorder="1" applyProtection="1">
      <protection hidden="1"/>
    </xf>
    <xf numFmtId="39" fontId="3" fillId="0" borderId="6" xfId="0" applyNumberFormat="1" applyFont="1" applyBorder="1" applyAlignment="1" applyProtection="1">
      <alignment horizontal="center"/>
    </xf>
    <xf numFmtId="0" fontId="3" fillId="0" borderId="0" xfId="0" applyFont="1" applyBorder="1" applyAlignment="1" applyProtection="1"/>
    <xf numFmtId="0" fontId="3" fillId="0" borderId="0" xfId="0" applyFont="1" applyBorder="1" applyAlignment="1" applyProtection="1">
      <alignment horizontal="center"/>
    </xf>
    <xf numFmtId="0" fontId="14" fillId="0" borderId="0" xfId="0" applyFont="1"/>
    <xf numFmtId="14" fontId="3" fillId="0" borderId="0" xfId="0" applyNumberFormat="1" applyFont="1"/>
    <xf numFmtId="0" fontId="3" fillId="0" borderId="0" xfId="0" applyFont="1" applyFill="1" applyBorder="1"/>
    <xf numFmtId="2" fontId="7" fillId="0" borderId="0" xfId="0" applyNumberFormat="1" applyFont="1" applyBorder="1" applyAlignment="1" applyProtection="1">
      <alignment horizontal="center"/>
    </xf>
    <xf numFmtId="39" fontId="3" fillId="0" borderId="0" xfId="0" applyNumberFormat="1" applyFont="1" applyBorder="1" applyAlignment="1" applyProtection="1">
      <alignment horizontal="center"/>
    </xf>
    <xf numFmtId="0" fontId="9" fillId="0" borderId="0" xfId="0" applyFont="1"/>
    <xf numFmtId="14" fontId="9" fillId="0" borderId="0" xfId="0" applyNumberFormat="1" applyFont="1"/>
    <xf numFmtId="0" fontId="9" fillId="0" borderId="0" xfId="0" applyFont="1" applyBorder="1"/>
    <xf numFmtId="0" fontId="9" fillId="0" borderId="0" xfId="0" applyFont="1" applyFill="1" applyBorder="1"/>
    <xf numFmtId="0" fontId="7" fillId="0" borderId="0" xfId="0" applyFont="1" applyBorder="1" applyProtection="1"/>
    <xf numFmtId="0" fontId="7" fillId="0" borderId="0" xfId="0" applyFont="1" applyProtection="1"/>
    <xf numFmtId="0" fontId="3" fillId="0" borderId="7" xfId="0" applyFont="1" applyBorder="1" applyProtection="1"/>
    <xf numFmtId="0" fontId="9" fillId="0" borderId="1" xfId="0" applyFont="1" applyBorder="1"/>
    <xf numFmtId="0" fontId="3" fillId="0" borderId="1" xfId="0" applyFont="1" applyBorder="1"/>
    <xf numFmtId="0" fontId="3" fillId="0" borderId="1" xfId="0" applyFont="1" applyBorder="1" applyProtection="1"/>
    <xf numFmtId="0" fontId="3" fillId="0" borderId="8" xfId="0" applyFont="1" applyBorder="1" applyProtection="1"/>
    <xf numFmtId="0" fontId="8" fillId="0" borderId="9" xfId="0" applyFont="1" applyBorder="1"/>
    <xf numFmtId="0" fontId="8" fillId="0" borderId="10" xfId="0" applyFont="1" applyBorder="1"/>
    <xf numFmtId="0" fontId="8" fillId="0" borderId="0" xfId="0" applyFont="1" applyBorder="1"/>
    <xf numFmtId="0" fontId="8" fillId="0" borderId="1" xfId="0" applyFont="1" applyBorder="1"/>
    <xf numFmtId="14" fontId="3" fillId="0" borderId="11" xfId="0" applyNumberFormat="1" applyFont="1" applyFill="1" applyBorder="1" applyAlignment="1" applyProtection="1">
      <alignment horizontal="center"/>
    </xf>
    <xf numFmtId="2" fontId="7" fillId="0" borderId="0" xfId="0" applyNumberFormat="1" applyFont="1" applyBorder="1" applyProtection="1">
      <protection hidden="1"/>
    </xf>
    <xf numFmtId="0" fontId="8" fillId="2" borderId="0" xfId="0" applyFont="1" applyFill="1" applyBorder="1"/>
    <xf numFmtId="0" fontId="9" fillId="2" borderId="0" xfId="0" applyFont="1" applyFill="1" applyBorder="1"/>
    <xf numFmtId="18" fontId="15" fillId="0" borderId="3" xfId="0" applyNumberFormat="1" applyFont="1" applyFill="1" applyBorder="1" applyAlignment="1" applyProtection="1">
      <alignment horizontal="center"/>
      <protection locked="0"/>
    </xf>
    <xf numFmtId="43" fontId="15" fillId="0" borderId="3" xfId="1" applyNumberFormat="1" applyFont="1" applyFill="1" applyBorder="1" applyProtection="1">
      <protection hidden="1"/>
    </xf>
    <xf numFmtId="43" fontId="15" fillId="0" borderId="12" xfId="1" applyNumberFormat="1" applyFont="1" applyFill="1" applyBorder="1" applyProtection="1">
      <protection hidden="1"/>
    </xf>
    <xf numFmtId="2" fontId="15" fillId="0" borderId="11" xfId="0" applyNumberFormat="1" applyFont="1" applyFill="1" applyBorder="1" applyAlignment="1" applyProtection="1">
      <alignment horizontal="right"/>
      <protection hidden="1"/>
    </xf>
    <xf numFmtId="18" fontId="15" fillId="0" borderId="6" xfId="0" applyNumberFormat="1" applyFont="1" applyFill="1" applyBorder="1" applyAlignment="1" applyProtection="1">
      <alignment horizontal="center"/>
    </xf>
    <xf numFmtId="18" fontId="15" fillId="0" borderId="13" xfId="0" applyNumberFormat="1" applyFont="1" applyFill="1" applyBorder="1" applyAlignment="1" applyProtection="1">
      <alignment horizontal="center"/>
    </xf>
    <xf numFmtId="18" fontId="15" fillId="0" borderId="13" xfId="0" applyNumberFormat="1" applyFont="1" applyFill="1" applyBorder="1" applyAlignment="1" applyProtection="1">
      <alignment horizontal="center"/>
      <protection locked="0"/>
    </xf>
    <xf numFmtId="0" fontId="16" fillId="0" borderId="3" xfId="0" applyFont="1" applyFill="1" applyBorder="1" applyAlignment="1" applyProtection="1">
      <alignment horizontal="center"/>
      <protection locked="0"/>
    </xf>
    <xf numFmtId="2" fontId="3" fillId="0" borderId="0" xfId="0" applyNumberFormat="1" applyFont="1" applyProtection="1">
      <protection locked="0"/>
    </xf>
    <xf numFmtId="2" fontId="7" fillId="0" borderId="2" xfId="0" applyNumberFormat="1" applyFont="1" applyBorder="1" applyAlignment="1" applyProtection="1">
      <alignment horizontal="center"/>
    </xf>
    <xf numFmtId="2" fontId="15" fillId="0" borderId="6" xfId="0" applyNumberFormat="1" applyFont="1" applyFill="1" applyBorder="1" applyAlignment="1" applyProtection="1">
      <alignment horizontal="center"/>
    </xf>
    <xf numFmtId="2" fontId="3" fillId="0" borderId="0" xfId="0" applyNumberFormat="1" applyFont="1" applyBorder="1" applyProtection="1"/>
    <xf numFmtId="2" fontId="3" fillId="0" borderId="0" xfId="0" applyNumberFormat="1" applyFont="1"/>
    <xf numFmtId="2" fontId="9" fillId="0" borderId="0" xfId="0" applyNumberFormat="1" applyFont="1"/>
    <xf numFmtId="2" fontId="3" fillId="0" borderId="2" xfId="0" applyNumberFormat="1" applyFont="1" applyBorder="1" applyProtection="1"/>
    <xf numFmtId="0" fontId="7" fillId="0" borderId="14" xfId="0" applyFont="1" applyBorder="1" applyAlignment="1" applyProtection="1">
      <alignment horizontal="center"/>
    </xf>
    <xf numFmtId="2" fontId="9" fillId="0" borderId="15" xfId="0" applyNumberFormat="1" applyFont="1" applyBorder="1" applyAlignment="1" applyProtection="1">
      <alignment horizontal="center"/>
    </xf>
    <xf numFmtId="2" fontId="9" fillId="0" borderId="16" xfId="0" applyNumberFormat="1" applyFont="1" applyBorder="1" applyAlignment="1" applyProtection="1">
      <alignment horizontal="center"/>
    </xf>
    <xf numFmtId="2" fontId="9" fillId="0" borderId="15" xfId="0" applyNumberFormat="1" applyFont="1" applyFill="1" applyBorder="1" applyAlignment="1" applyProtection="1">
      <alignment horizontal="center"/>
    </xf>
    <xf numFmtId="0" fontId="11" fillId="0" borderId="1" xfId="0" applyFont="1" applyBorder="1" applyProtection="1">
      <protection locked="0"/>
    </xf>
    <xf numFmtId="2" fontId="7" fillId="0" borderId="17" xfId="0" applyNumberFormat="1" applyFont="1" applyBorder="1" applyAlignment="1" applyProtection="1">
      <alignment horizontal="center"/>
    </xf>
    <xf numFmtId="0" fontId="7" fillId="0" borderId="0" xfId="0" applyFont="1" applyBorder="1" applyAlignment="1" applyProtection="1">
      <alignment horizontal="center" wrapText="1"/>
    </xf>
    <xf numFmtId="2" fontId="9" fillId="0" borderId="0" xfId="0" applyNumberFormat="1" applyFont="1" applyFill="1" applyBorder="1" applyAlignment="1" applyProtection="1">
      <alignment horizontal="center"/>
    </xf>
    <xf numFmtId="2" fontId="15" fillId="0" borderId="3" xfId="0" applyNumberFormat="1" applyFont="1" applyFill="1" applyBorder="1" applyAlignment="1" applyProtection="1">
      <alignment horizontal="right"/>
      <protection hidden="1"/>
    </xf>
    <xf numFmtId="18" fontId="15" fillId="0" borderId="3" xfId="0" applyNumberFormat="1" applyFont="1" applyFill="1" applyBorder="1" applyAlignment="1" applyProtection="1">
      <alignment horizontal="center"/>
    </xf>
    <xf numFmtId="2" fontId="15" fillId="0" borderId="3" xfId="0" applyNumberFormat="1" applyFont="1" applyFill="1" applyBorder="1" applyAlignment="1" applyProtection="1">
      <alignment horizontal="center"/>
    </xf>
    <xf numFmtId="14" fontId="3" fillId="0" borderId="3" xfId="0" applyNumberFormat="1" applyFont="1" applyFill="1" applyBorder="1" applyAlignment="1" applyProtection="1">
      <alignment horizontal="center"/>
    </xf>
    <xf numFmtId="0" fontId="7" fillId="4" borderId="3" xfId="0" applyFont="1" applyFill="1" applyBorder="1" applyProtection="1"/>
    <xf numFmtId="2" fontId="7" fillId="0" borderId="9" xfId="0" applyNumberFormat="1" applyFont="1" applyBorder="1" applyAlignment="1" applyProtection="1">
      <alignment horizontal="center"/>
    </xf>
    <xf numFmtId="14" fontId="3" fillId="4" borderId="11" xfId="0" applyNumberFormat="1" applyFont="1" applyFill="1" applyBorder="1" applyAlignment="1" applyProtection="1">
      <alignment horizontal="center"/>
    </xf>
    <xf numFmtId="14" fontId="3" fillId="5" borderId="3" xfId="0" applyNumberFormat="1" applyFont="1" applyFill="1" applyBorder="1" applyAlignment="1" applyProtection="1">
      <alignment horizontal="center"/>
    </xf>
    <xf numFmtId="0" fontId="7" fillId="5" borderId="3" xfId="0" applyFont="1" applyFill="1" applyBorder="1" applyProtection="1"/>
    <xf numFmtId="2" fontId="7" fillId="5" borderId="4" xfId="0" applyNumberFormat="1" applyFont="1" applyFill="1" applyBorder="1" applyProtection="1">
      <protection hidden="1"/>
    </xf>
    <xf numFmtId="0" fontId="11" fillId="5" borderId="0" xfId="0" applyFont="1" applyFill="1" applyProtection="1"/>
    <xf numFmtId="14" fontId="3" fillId="5" borderId="0" xfId="0" applyNumberFormat="1" applyFont="1" applyFill="1" applyProtection="1"/>
    <xf numFmtId="0" fontId="12" fillId="5" borderId="0" xfId="0" applyFont="1" applyFill="1" applyBorder="1" applyProtection="1"/>
    <xf numFmtId="0" fontId="13" fillId="5" borderId="0" xfId="0" applyFont="1" applyFill="1" applyBorder="1" applyProtection="1"/>
    <xf numFmtId="2" fontId="12" fillId="5" borderId="4" xfId="0" applyNumberFormat="1" applyFont="1" applyFill="1" applyBorder="1" applyProtection="1">
      <protection hidden="1"/>
    </xf>
    <xf numFmtId="0" fontId="3" fillId="5" borderId="0" xfId="0" applyFont="1" applyFill="1" applyBorder="1" applyProtection="1"/>
    <xf numFmtId="0" fontId="3" fillId="5" borderId="0" xfId="0" applyFont="1" applyFill="1" applyBorder="1"/>
    <xf numFmtId="0" fontId="3" fillId="5" borderId="5" xfId="0" applyFont="1" applyFill="1" applyBorder="1" applyAlignment="1" applyProtection="1">
      <alignment horizontal="center"/>
    </xf>
    <xf numFmtId="0" fontId="3" fillId="5" borderId="0" xfId="0" applyFont="1" applyFill="1" applyBorder="1" applyAlignment="1" applyProtection="1">
      <alignment horizontal="center"/>
    </xf>
    <xf numFmtId="0" fontId="3" fillId="5" borderId="0" xfId="0" applyFont="1" applyFill="1"/>
    <xf numFmtId="14" fontId="3" fillId="4" borderId="3" xfId="0" applyNumberFormat="1" applyFont="1" applyFill="1" applyBorder="1" applyAlignment="1" applyProtection="1">
      <alignment horizontal="center"/>
    </xf>
    <xf numFmtId="0" fontId="10" fillId="5" borderId="0" xfId="0" applyFont="1" applyFill="1" applyBorder="1" applyAlignment="1" applyProtection="1">
      <alignment horizontal="center"/>
      <protection locked="0"/>
    </xf>
    <xf numFmtId="2" fontId="9" fillId="5" borderId="15" xfId="0" applyNumberFormat="1" applyFont="1" applyFill="1" applyBorder="1" applyAlignment="1" applyProtection="1">
      <alignment horizontal="center"/>
    </xf>
    <xf numFmtId="2" fontId="7" fillId="0" borderId="18" xfId="0" applyNumberFormat="1" applyFont="1" applyBorder="1" applyProtection="1">
      <protection hidden="1"/>
    </xf>
    <xf numFmtId="2" fontId="0" fillId="0" borderId="0" xfId="0" applyNumberFormat="1"/>
    <xf numFmtId="0" fontId="7" fillId="0" borderId="0" xfId="0" applyFont="1"/>
    <xf numFmtId="0" fontId="7" fillId="0" borderId="0" xfId="0" applyFont="1" applyAlignment="1">
      <alignment horizontal="center"/>
    </xf>
    <xf numFmtId="2" fontId="17" fillId="0" borderId="0" xfId="0" applyNumberFormat="1" applyFont="1" applyFill="1" applyBorder="1" applyAlignment="1" applyProtection="1">
      <alignment horizontal="center"/>
    </xf>
    <xf numFmtId="2" fontId="17" fillId="0" borderId="0" xfId="0" applyNumberFormat="1" applyFont="1" applyBorder="1" applyAlignment="1" applyProtection="1">
      <alignment horizontal="center"/>
    </xf>
    <xf numFmtId="2" fontId="18" fillId="0" borderId="0" xfId="0" applyNumberFormat="1" applyFont="1" applyBorder="1" applyAlignment="1" applyProtection="1">
      <alignment horizontal="center"/>
    </xf>
    <xf numFmtId="0" fontId="18" fillId="0" borderId="0" xfId="0" applyFont="1" applyBorder="1" applyAlignment="1" applyProtection="1">
      <alignment horizontal="center" wrapText="1"/>
    </xf>
    <xf numFmtId="0" fontId="19" fillId="0" borderId="0" xfId="0" applyFont="1" applyBorder="1" applyProtection="1"/>
    <xf numFmtId="0" fontId="5" fillId="0" borderId="0" xfId="0" applyFont="1" applyProtection="1">
      <protection locked="0"/>
    </xf>
    <xf numFmtId="18" fontId="15" fillId="0" borderId="6" xfId="0" applyNumberFormat="1" applyFont="1" applyBorder="1" applyAlignment="1">
      <alignment horizontal="center"/>
    </xf>
    <xf numFmtId="18" fontId="15" fillId="0" borderId="13" xfId="0" applyNumberFormat="1" applyFont="1" applyBorder="1" applyAlignment="1">
      <alignment horizontal="center"/>
    </xf>
    <xf numFmtId="18" fontId="15" fillId="0" borderId="3" xfId="0" applyNumberFormat="1" applyFont="1" applyBorder="1" applyAlignment="1">
      <alignment horizontal="center"/>
    </xf>
    <xf numFmtId="0" fontId="6" fillId="0" borderId="0" xfId="0" applyFont="1"/>
    <xf numFmtId="0" fontId="6" fillId="0" borderId="2" xfId="0" applyFont="1" applyBorder="1" applyAlignment="1">
      <alignment horizontal="center"/>
    </xf>
    <xf numFmtId="18" fontId="15" fillId="0" borderId="13" xfId="0" applyNumberFormat="1" applyFont="1" applyBorder="1" applyAlignment="1" applyProtection="1">
      <alignment horizontal="center"/>
      <protection locked="0"/>
    </xf>
    <xf numFmtId="14" fontId="3" fillId="5" borderId="11" xfId="0" applyNumberFormat="1" applyFont="1" applyFill="1" applyBorder="1" applyAlignment="1" applyProtection="1">
      <alignment horizontal="center"/>
    </xf>
    <xf numFmtId="2" fontId="7" fillId="5" borderId="0" xfId="0" applyNumberFormat="1" applyFont="1" applyFill="1" applyBorder="1" applyProtection="1">
      <protection hidden="1"/>
    </xf>
    <xf numFmtId="2" fontId="9" fillId="0" borderId="19" xfId="0" applyNumberFormat="1" applyFont="1" applyFill="1" applyBorder="1" applyAlignment="1" applyProtection="1">
      <alignment horizontal="center"/>
    </xf>
    <xf numFmtId="43" fontId="15" fillId="5" borderId="3" xfId="1" applyNumberFormat="1" applyFont="1" applyFill="1" applyBorder="1" applyProtection="1">
      <protection hidden="1"/>
    </xf>
    <xf numFmtId="43" fontId="15" fillId="5" borderId="12" xfId="1" applyNumberFormat="1" applyFont="1" applyFill="1" applyBorder="1" applyProtection="1">
      <protection hidden="1"/>
    </xf>
    <xf numFmtId="2" fontId="15" fillId="5" borderId="11" xfId="0" applyNumberFormat="1" applyFont="1" applyFill="1" applyBorder="1" applyAlignment="1" applyProtection="1">
      <alignment horizontal="right"/>
      <protection hidden="1"/>
    </xf>
    <xf numFmtId="0" fontId="7" fillId="0" borderId="23" xfId="0" applyFont="1" applyBorder="1" applyAlignment="1" applyProtection="1">
      <alignment horizontal="center"/>
    </xf>
    <xf numFmtId="2" fontId="7" fillId="0" borderId="24" xfId="0" applyNumberFormat="1" applyFont="1" applyBorder="1" applyAlignment="1" applyProtection="1">
      <alignment horizontal="center"/>
    </xf>
    <xf numFmtId="2" fontId="7" fillId="0" borderId="25" xfId="0" applyNumberFormat="1" applyFont="1" applyBorder="1" applyProtection="1">
      <protection hidden="1"/>
    </xf>
    <xf numFmtId="2" fontId="7" fillId="0" borderId="1" xfId="0" applyNumberFormat="1" applyFont="1" applyBorder="1" applyAlignment="1" applyProtection="1">
      <alignment horizontal="center"/>
    </xf>
    <xf numFmtId="0" fontId="16" fillId="5" borderId="3" xfId="0" applyFont="1" applyFill="1" applyBorder="1" applyAlignment="1" applyProtection="1">
      <alignment horizontal="center"/>
      <protection locked="0"/>
    </xf>
    <xf numFmtId="14" fontId="2" fillId="3" borderId="0" xfId="0" applyNumberFormat="1" applyFont="1" applyFill="1" applyBorder="1" applyAlignment="1" applyProtection="1">
      <alignment horizontal="center"/>
    </xf>
    <xf numFmtId="14" fontId="4" fillId="3" borderId="0" xfId="0" applyNumberFormat="1" applyFont="1" applyFill="1" applyAlignment="1" applyProtection="1">
      <alignment horizontal="center"/>
    </xf>
    <xf numFmtId="0" fontId="7" fillId="0" borderId="2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6" fillId="4" borderId="3" xfId="0" applyFont="1" applyFill="1" applyBorder="1" applyAlignment="1" applyProtection="1">
      <alignment horizontal="center"/>
      <protection locked="0"/>
    </xf>
  </cellXfs>
  <cellStyles count="2">
    <cellStyle name="Comma" xfId="1" builtinId="3"/>
    <cellStyle name="Normal" xfId="0" builtinId="0"/>
  </cellStyles>
  <dxfs count="451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600075</xdr:colOff>
      <xdr:row>12</xdr:row>
      <xdr:rowOff>28575</xdr:rowOff>
    </xdr:from>
    <xdr:to>
      <xdr:col>13</xdr:col>
      <xdr:colOff>66675</xdr:colOff>
      <xdr:row>14</xdr:row>
      <xdr:rowOff>161925</xdr:rowOff>
    </xdr:to>
    <xdr:sp macro="" textlink="">
      <xdr:nvSpPr>
        <xdr:cNvPr id="100519" name="Text Box 1">
          <a:extLst>
            <a:ext uri="{FF2B5EF4-FFF2-40B4-BE49-F238E27FC236}">
              <a16:creationId xmlns:a16="http://schemas.microsoft.com/office/drawing/2014/main" id="{F90D73E5-BCEC-DC26-EEC3-F45BE422AFE6}"/>
            </a:ext>
          </a:extLst>
        </xdr:cNvPr>
        <xdr:cNvSpPr txBox="1">
          <a:spLocks noChangeArrowheads="1"/>
        </xdr:cNvSpPr>
      </xdr:nvSpPr>
      <xdr:spPr bwMode="auto">
        <a:xfrm>
          <a:off x="8829675" y="2790825"/>
          <a:ext cx="16192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11</xdr:row>
      <xdr:rowOff>0</xdr:rowOff>
    </xdr:from>
    <xdr:to>
      <xdr:col>0</xdr:col>
      <xdr:colOff>390525</xdr:colOff>
      <xdr:row>13</xdr:row>
      <xdr:rowOff>28575</xdr:rowOff>
    </xdr:to>
    <xdr:sp macro="" textlink="">
      <xdr:nvSpPr>
        <xdr:cNvPr id="100520" name="Text Box 1">
          <a:extLst>
            <a:ext uri="{FF2B5EF4-FFF2-40B4-BE49-F238E27FC236}">
              <a16:creationId xmlns:a16="http://schemas.microsoft.com/office/drawing/2014/main" id="{77C8A77B-71AC-FE80-F14E-A5219E45E150}"/>
            </a:ext>
          </a:extLst>
        </xdr:cNvPr>
        <xdr:cNvSpPr txBox="1">
          <a:spLocks noChangeArrowheads="1"/>
        </xdr:cNvSpPr>
      </xdr:nvSpPr>
      <xdr:spPr bwMode="auto">
        <a:xfrm>
          <a:off x="257175" y="2571750"/>
          <a:ext cx="1333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</xdr:row>
      <xdr:rowOff>0</xdr:rowOff>
    </xdr:from>
    <xdr:to>
      <xdr:col>0</xdr:col>
      <xdr:colOff>390525</xdr:colOff>
      <xdr:row>5</xdr:row>
      <xdr:rowOff>28575</xdr:rowOff>
    </xdr:to>
    <xdr:sp macro="" textlink="">
      <xdr:nvSpPr>
        <xdr:cNvPr id="100521" name="Text Box 1">
          <a:extLst>
            <a:ext uri="{FF2B5EF4-FFF2-40B4-BE49-F238E27FC236}">
              <a16:creationId xmlns:a16="http://schemas.microsoft.com/office/drawing/2014/main" id="{5E78F05B-7FAC-E650-DAA5-5FAC20867B79}"/>
            </a:ext>
          </a:extLst>
        </xdr:cNvPr>
        <xdr:cNvSpPr txBox="1">
          <a:spLocks noChangeArrowheads="1"/>
        </xdr:cNvSpPr>
      </xdr:nvSpPr>
      <xdr:spPr bwMode="auto">
        <a:xfrm>
          <a:off x="257175" y="1041400"/>
          <a:ext cx="13335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14</xdr:row>
      <xdr:rowOff>0</xdr:rowOff>
    </xdr:from>
    <xdr:to>
      <xdr:col>2</xdr:col>
      <xdr:colOff>638175</xdr:colOff>
      <xdr:row>17</xdr:row>
      <xdr:rowOff>114300</xdr:rowOff>
    </xdr:to>
    <xdr:sp macro="" textlink="">
      <xdr:nvSpPr>
        <xdr:cNvPr id="100522" name="Text Box 1">
          <a:extLst>
            <a:ext uri="{FF2B5EF4-FFF2-40B4-BE49-F238E27FC236}">
              <a16:creationId xmlns:a16="http://schemas.microsoft.com/office/drawing/2014/main" id="{905C7289-9BF3-0E10-F9B8-D1F3F2A256B5}"/>
            </a:ext>
          </a:extLst>
        </xdr:cNvPr>
        <xdr:cNvSpPr txBox="1">
          <a:spLocks noChangeArrowheads="1"/>
        </xdr:cNvSpPr>
      </xdr:nvSpPr>
      <xdr:spPr bwMode="auto">
        <a:xfrm>
          <a:off x="1781175" y="3181350"/>
          <a:ext cx="1333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3</xdr:row>
      <xdr:rowOff>0</xdr:rowOff>
    </xdr:from>
    <xdr:to>
      <xdr:col>0</xdr:col>
      <xdr:colOff>409575</xdr:colOff>
      <xdr:row>6</xdr:row>
      <xdr:rowOff>28575</xdr:rowOff>
    </xdr:to>
    <xdr:sp macro="" textlink="">
      <xdr:nvSpPr>
        <xdr:cNvPr id="104731" name="Text Box 1">
          <a:extLst>
            <a:ext uri="{FF2B5EF4-FFF2-40B4-BE49-F238E27FC236}">
              <a16:creationId xmlns:a16="http://schemas.microsoft.com/office/drawing/2014/main" id="{F3750366-33E5-770E-8CC7-C6FBB13FDDA3}"/>
            </a:ext>
          </a:extLst>
        </xdr:cNvPr>
        <xdr:cNvSpPr txBox="1">
          <a:spLocks noChangeArrowheads="1"/>
        </xdr:cNvSpPr>
      </xdr:nvSpPr>
      <xdr:spPr bwMode="auto">
        <a:xfrm>
          <a:off x="257175" y="1047750"/>
          <a:ext cx="15240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31</xdr:row>
      <xdr:rowOff>9525</xdr:rowOff>
    </xdr:from>
    <xdr:to>
      <xdr:col>0</xdr:col>
      <xdr:colOff>409575</xdr:colOff>
      <xdr:row>34</xdr:row>
      <xdr:rowOff>0</xdr:rowOff>
    </xdr:to>
    <xdr:sp macro="" textlink="">
      <xdr:nvSpPr>
        <xdr:cNvPr id="104732" name="Text Box 1">
          <a:extLst>
            <a:ext uri="{FF2B5EF4-FFF2-40B4-BE49-F238E27FC236}">
              <a16:creationId xmlns:a16="http://schemas.microsoft.com/office/drawing/2014/main" id="{A8C67A79-AB99-9CEE-6687-72A9C45326AE}"/>
            </a:ext>
          </a:extLst>
        </xdr:cNvPr>
        <xdr:cNvSpPr txBox="1">
          <a:spLocks noChangeArrowheads="1"/>
        </xdr:cNvSpPr>
      </xdr:nvSpPr>
      <xdr:spPr bwMode="auto">
        <a:xfrm>
          <a:off x="257175" y="6467475"/>
          <a:ext cx="152400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11</xdr:row>
      <xdr:rowOff>0</xdr:rowOff>
    </xdr:from>
    <xdr:to>
      <xdr:col>0</xdr:col>
      <xdr:colOff>409575</xdr:colOff>
      <xdr:row>13</xdr:row>
      <xdr:rowOff>114300</xdr:rowOff>
    </xdr:to>
    <xdr:sp macro="" textlink="">
      <xdr:nvSpPr>
        <xdr:cNvPr id="104733" name="Text Box 1">
          <a:extLst>
            <a:ext uri="{FF2B5EF4-FFF2-40B4-BE49-F238E27FC236}">
              <a16:creationId xmlns:a16="http://schemas.microsoft.com/office/drawing/2014/main" id="{80BDEAB5-BA28-B757-1F68-9D13D6D44454}"/>
            </a:ext>
          </a:extLst>
        </xdr:cNvPr>
        <xdr:cNvSpPr txBox="1">
          <a:spLocks noChangeArrowheads="1"/>
        </xdr:cNvSpPr>
      </xdr:nvSpPr>
      <xdr:spPr bwMode="auto">
        <a:xfrm>
          <a:off x="257175" y="2571750"/>
          <a:ext cx="1524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</xdr:row>
      <xdr:rowOff>0</xdr:rowOff>
    </xdr:from>
    <xdr:to>
      <xdr:col>0</xdr:col>
      <xdr:colOff>409575</xdr:colOff>
      <xdr:row>6</xdr:row>
      <xdr:rowOff>0</xdr:rowOff>
    </xdr:to>
    <xdr:sp macro="" textlink="">
      <xdr:nvSpPr>
        <xdr:cNvPr id="104734" name="Text Box 1">
          <a:extLst>
            <a:ext uri="{FF2B5EF4-FFF2-40B4-BE49-F238E27FC236}">
              <a16:creationId xmlns:a16="http://schemas.microsoft.com/office/drawing/2014/main" id="{B1854B45-980D-6FAA-2FC9-517678334821}"/>
            </a:ext>
          </a:extLst>
        </xdr:cNvPr>
        <xdr:cNvSpPr txBox="1">
          <a:spLocks noChangeArrowheads="1"/>
        </xdr:cNvSpPr>
      </xdr:nvSpPr>
      <xdr:spPr bwMode="auto">
        <a:xfrm>
          <a:off x="257175" y="1047750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4735" name="Text Box 1">
          <a:extLst>
            <a:ext uri="{FF2B5EF4-FFF2-40B4-BE49-F238E27FC236}">
              <a16:creationId xmlns:a16="http://schemas.microsoft.com/office/drawing/2014/main" id="{4F0B9D59-A158-3199-A843-C3892A837907}"/>
            </a:ext>
          </a:extLst>
        </xdr:cNvPr>
        <xdr:cNvSpPr txBox="1">
          <a:spLocks noChangeArrowheads="1"/>
        </xdr:cNvSpPr>
      </xdr:nvSpPr>
      <xdr:spPr bwMode="auto">
        <a:xfrm>
          <a:off x="9144000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16</xdr:row>
      <xdr:rowOff>180975</xdr:rowOff>
    </xdr:from>
    <xdr:to>
      <xdr:col>2</xdr:col>
      <xdr:colOff>638175</xdr:colOff>
      <xdr:row>20</xdr:row>
      <xdr:rowOff>104775</xdr:rowOff>
    </xdr:to>
    <xdr:sp macro="" textlink="">
      <xdr:nvSpPr>
        <xdr:cNvPr id="104736" name="Text Box 1">
          <a:extLst>
            <a:ext uri="{FF2B5EF4-FFF2-40B4-BE49-F238E27FC236}">
              <a16:creationId xmlns:a16="http://schemas.microsoft.com/office/drawing/2014/main" id="{6420CA67-50DC-CCEF-4703-B03AED03A7E3}"/>
            </a:ext>
          </a:extLst>
        </xdr:cNvPr>
        <xdr:cNvSpPr txBox="1">
          <a:spLocks noChangeArrowheads="1"/>
        </xdr:cNvSpPr>
      </xdr:nvSpPr>
      <xdr:spPr bwMode="auto">
        <a:xfrm>
          <a:off x="1781175" y="3743325"/>
          <a:ext cx="1333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4737" name="Text Box 1">
          <a:extLst>
            <a:ext uri="{FF2B5EF4-FFF2-40B4-BE49-F238E27FC236}">
              <a16:creationId xmlns:a16="http://schemas.microsoft.com/office/drawing/2014/main" id="{3776A013-15D6-0EAE-0014-3A7DEC7198A5}"/>
            </a:ext>
          </a:extLst>
        </xdr:cNvPr>
        <xdr:cNvSpPr txBox="1">
          <a:spLocks noChangeArrowheads="1"/>
        </xdr:cNvSpPr>
      </xdr:nvSpPr>
      <xdr:spPr bwMode="auto">
        <a:xfrm>
          <a:off x="9144000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4738" name="Text Box 1">
          <a:extLst>
            <a:ext uri="{FF2B5EF4-FFF2-40B4-BE49-F238E27FC236}">
              <a16:creationId xmlns:a16="http://schemas.microsoft.com/office/drawing/2014/main" id="{751DF43E-DF7C-1D4F-CAB4-729FA5EC3E43}"/>
            </a:ext>
          </a:extLst>
        </xdr:cNvPr>
        <xdr:cNvSpPr txBox="1">
          <a:spLocks noChangeArrowheads="1"/>
        </xdr:cNvSpPr>
      </xdr:nvSpPr>
      <xdr:spPr bwMode="auto">
        <a:xfrm>
          <a:off x="9144000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4739" name="Text Box 1">
          <a:extLst>
            <a:ext uri="{FF2B5EF4-FFF2-40B4-BE49-F238E27FC236}">
              <a16:creationId xmlns:a16="http://schemas.microsoft.com/office/drawing/2014/main" id="{B4F19B7B-611C-5D58-8727-800D790825B5}"/>
            </a:ext>
          </a:extLst>
        </xdr:cNvPr>
        <xdr:cNvSpPr txBox="1">
          <a:spLocks noChangeArrowheads="1"/>
        </xdr:cNvSpPr>
      </xdr:nvSpPr>
      <xdr:spPr bwMode="auto">
        <a:xfrm>
          <a:off x="9144000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15</xdr:row>
      <xdr:rowOff>0</xdr:rowOff>
    </xdr:from>
    <xdr:to>
      <xdr:col>0</xdr:col>
      <xdr:colOff>409575</xdr:colOff>
      <xdr:row>18</xdr:row>
      <xdr:rowOff>0</xdr:rowOff>
    </xdr:to>
    <xdr:sp macro="" textlink="">
      <xdr:nvSpPr>
        <xdr:cNvPr id="102117" name="Text Box 1">
          <a:extLst>
            <a:ext uri="{FF2B5EF4-FFF2-40B4-BE49-F238E27FC236}">
              <a16:creationId xmlns:a16="http://schemas.microsoft.com/office/drawing/2014/main" id="{73C4C700-DEFA-6D0D-F3C1-49EEE80CFEA5}"/>
            </a:ext>
          </a:extLst>
        </xdr:cNvPr>
        <xdr:cNvSpPr txBox="1">
          <a:spLocks noChangeArrowheads="1"/>
        </xdr:cNvSpPr>
      </xdr:nvSpPr>
      <xdr:spPr bwMode="auto">
        <a:xfrm>
          <a:off x="257175" y="3371850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</xdr:row>
      <xdr:rowOff>0</xdr:rowOff>
    </xdr:from>
    <xdr:to>
      <xdr:col>0</xdr:col>
      <xdr:colOff>409575</xdr:colOff>
      <xdr:row>5</xdr:row>
      <xdr:rowOff>180975</xdr:rowOff>
    </xdr:to>
    <xdr:sp macro="" textlink="">
      <xdr:nvSpPr>
        <xdr:cNvPr id="102118" name="Text Box 1">
          <a:extLst>
            <a:ext uri="{FF2B5EF4-FFF2-40B4-BE49-F238E27FC236}">
              <a16:creationId xmlns:a16="http://schemas.microsoft.com/office/drawing/2014/main" id="{882F6679-DDB1-8DF6-75AA-525A79C649DF}"/>
            </a:ext>
          </a:extLst>
        </xdr:cNvPr>
        <xdr:cNvSpPr txBox="1">
          <a:spLocks noChangeArrowheads="1"/>
        </xdr:cNvSpPr>
      </xdr:nvSpPr>
      <xdr:spPr bwMode="auto">
        <a:xfrm>
          <a:off x="257175" y="1047750"/>
          <a:ext cx="152400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31</xdr:row>
      <xdr:rowOff>9525</xdr:rowOff>
    </xdr:from>
    <xdr:to>
      <xdr:col>0</xdr:col>
      <xdr:colOff>409575</xdr:colOff>
      <xdr:row>34</xdr:row>
      <xdr:rowOff>0</xdr:rowOff>
    </xdr:to>
    <xdr:sp macro="" textlink="">
      <xdr:nvSpPr>
        <xdr:cNvPr id="102119" name="Text Box 1">
          <a:extLst>
            <a:ext uri="{FF2B5EF4-FFF2-40B4-BE49-F238E27FC236}">
              <a16:creationId xmlns:a16="http://schemas.microsoft.com/office/drawing/2014/main" id="{1AB4E207-927F-DDA7-FD7E-3F3484752B42}"/>
            </a:ext>
          </a:extLst>
        </xdr:cNvPr>
        <xdr:cNvSpPr txBox="1">
          <a:spLocks noChangeArrowheads="1"/>
        </xdr:cNvSpPr>
      </xdr:nvSpPr>
      <xdr:spPr bwMode="auto">
        <a:xfrm>
          <a:off x="257175" y="6467475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11</xdr:row>
      <xdr:rowOff>0</xdr:rowOff>
    </xdr:from>
    <xdr:to>
      <xdr:col>0</xdr:col>
      <xdr:colOff>409575</xdr:colOff>
      <xdr:row>13</xdr:row>
      <xdr:rowOff>114300</xdr:rowOff>
    </xdr:to>
    <xdr:sp macro="" textlink="">
      <xdr:nvSpPr>
        <xdr:cNvPr id="102120" name="Text Box 1">
          <a:extLst>
            <a:ext uri="{FF2B5EF4-FFF2-40B4-BE49-F238E27FC236}">
              <a16:creationId xmlns:a16="http://schemas.microsoft.com/office/drawing/2014/main" id="{0303C110-0469-C978-9A39-CD6A1C85F9B1}"/>
            </a:ext>
          </a:extLst>
        </xdr:cNvPr>
        <xdr:cNvSpPr txBox="1">
          <a:spLocks noChangeArrowheads="1"/>
        </xdr:cNvSpPr>
      </xdr:nvSpPr>
      <xdr:spPr bwMode="auto">
        <a:xfrm>
          <a:off x="257175" y="2571750"/>
          <a:ext cx="1524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</xdr:row>
      <xdr:rowOff>0</xdr:rowOff>
    </xdr:from>
    <xdr:to>
      <xdr:col>0</xdr:col>
      <xdr:colOff>409575</xdr:colOff>
      <xdr:row>6</xdr:row>
      <xdr:rowOff>0</xdr:rowOff>
    </xdr:to>
    <xdr:sp macro="" textlink="">
      <xdr:nvSpPr>
        <xdr:cNvPr id="102121" name="Text Box 1">
          <a:extLst>
            <a:ext uri="{FF2B5EF4-FFF2-40B4-BE49-F238E27FC236}">
              <a16:creationId xmlns:a16="http://schemas.microsoft.com/office/drawing/2014/main" id="{D1679674-5D22-5DC9-9715-003E5A43F055}"/>
            </a:ext>
          </a:extLst>
        </xdr:cNvPr>
        <xdr:cNvSpPr txBox="1">
          <a:spLocks noChangeArrowheads="1"/>
        </xdr:cNvSpPr>
      </xdr:nvSpPr>
      <xdr:spPr bwMode="auto">
        <a:xfrm>
          <a:off x="257175" y="1047750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2122" name="Text Box 1">
          <a:extLst>
            <a:ext uri="{FF2B5EF4-FFF2-40B4-BE49-F238E27FC236}">
              <a16:creationId xmlns:a16="http://schemas.microsoft.com/office/drawing/2014/main" id="{076E48C2-3D11-A8D4-D579-DC038E8BB709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16</xdr:row>
      <xdr:rowOff>180975</xdr:rowOff>
    </xdr:from>
    <xdr:to>
      <xdr:col>2</xdr:col>
      <xdr:colOff>638175</xdr:colOff>
      <xdr:row>20</xdr:row>
      <xdr:rowOff>104775</xdr:rowOff>
    </xdr:to>
    <xdr:sp macro="" textlink="">
      <xdr:nvSpPr>
        <xdr:cNvPr id="102123" name="Text Box 1">
          <a:extLst>
            <a:ext uri="{FF2B5EF4-FFF2-40B4-BE49-F238E27FC236}">
              <a16:creationId xmlns:a16="http://schemas.microsoft.com/office/drawing/2014/main" id="{90669CF7-B83C-2CCA-A4EB-8126CD090140}"/>
            </a:ext>
          </a:extLst>
        </xdr:cNvPr>
        <xdr:cNvSpPr txBox="1">
          <a:spLocks noChangeArrowheads="1"/>
        </xdr:cNvSpPr>
      </xdr:nvSpPr>
      <xdr:spPr bwMode="auto">
        <a:xfrm>
          <a:off x="1781175" y="3743325"/>
          <a:ext cx="1333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2124" name="Text Box 1">
          <a:extLst>
            <a:ext uri="{FF2B5EF4-FFF2-40B4-BE49-F238E27FC236}">
              <a16:creationId xmlns:a16="http://schemas.microsoft.com/office/drawing/2014/main" id="{10CE04D8-C184-D97E-6340-AC2E908F56BF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2125" name="Text Box 1">
          <a:extLst>
            <a:ext uri="{FF2B5EF4-FFF2-40B4-BE49-F238E27FC236}">
              <a16:creationId xmlns:a16="http://schemas.microsoft.com/office/drawing/2014/main" id="{3903806B-70CC-E413-A889-B0460ACE6BB7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2126" name="Text Box 1">
          <a:extLst>
            <a:ext uri="{FF2B5EF4-FFF2-40B4-BE49-F238E27FC236}">
              <a16:creationId xmlns:a16="http://schemas.microsoft.com/office/drawing/2014/main" id="{54CEE7BB-C6E3-F4A2-BAA7-D4125E826A75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2127" name="Text Box 1">
          <a:extLst>
            <a:ext uri="{FF2B5EF4-FFF2-40B4-BE49-F238E27FC236}">
              <a16:creationId xmlns:a16="http://schemas.microsoft.com/office/drawing/2014/main" id="{EC216726-8B81-EE1F-82BB-FF3C31B4AEB0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2128" name="Text Box 1">
          <a:extLst>
            <a:ext uri="{FF2B5EF4-FFF2-40B4-BE49-F238E27FC236}">
              <a16:creationId xmlns:a16="http://schemas.microsoft.com/office/drawing/2014/main" id="{2118F273-F654-682F-2D53-47D7C0B350B9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2129" name="Text Box 1">
          <a:extLst>
            <a:ext uri="{FF2B5EF4-FFF2-40B4-BE49-F238E27FC236}">
              <a16:creationId xmlns:a16="http://schemas.microsoft.com/office/drawing/2014/main" id="{4D95B58E-9609-DBED-4364-FD14FB1D1683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2130" name="Text Box 1">
          <a:extLst>
            <a:ext uri="{FF2B5EF4-FFF2-40B4-BE49-F238E27FC236}">
              <a16:creationId xmlns:a16="http://schemas.microsoft.com/office/drawing/2014/main" id="{EA3AC6FE-3B5C-5B45-3E73-32894217429C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2131" name="Text Box 1">
          <a:extLst>
            <a:ext uri="{FF2B5EF4-FFF2-40B4-BE49-F238E27FC236}">
              <a16:creationId xmlns:a16="http://schemas.microsoft.com/office/drawing/2014/main" id="{D2C8470C-2D68-E031-2C38-5168C64B6DA6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2132" name="Text Box 1">
          <a:extLst>
            <a:ext uri="{FF2B5EF4-FFF2-40B4-BE49-F238E27FC236}">
              <a16:creationId xmlns:a16="http://schemas.microsoft.com/office/drawing/2014/main" id="{C9D6AE5D-BD61-E047-1829-B94CB693E5B2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2133" name="Text Box 1">
          <a:extLst>
            <a:ext uri="{FF2B5EF4-FFF2-40B4-BE49-F238E27FC236}">
              <a16:creationId xmlns:a16="http://schemas.microsoft.com/office/drawing/2014/main" id="{BDCABAE5-5E3C-BA2A-D513-46BA153E0C33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2134" name="Text Box 1">
          <a:extLst>
            <a:ext uri="{FF2B5EF4-FFF2-40B4-BE49-F238E27FC236}">
              <a16:creationId xmlns:a16="http://schemas.microsoft.com/office/drawing/2014/main" id="{E874D36F-83E7-78B7-071A-792F62B27B72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2135" name="Text Box 1">
          <a:extLst>
            <a:ext uri="{FF2B5EF4-FFF2-40B4-BE49-F238E27FC236}">
              <a16:creationId xmlns:a16="http://schemas.microsoft.com/office/drawing/2014/main" id="{7D67858E-F76A-0921-43B7-836D7C1EF5FB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2136" name="Text Box 1">
          <a:extLst>
            <a:ext uri="{FF2B5EF4-FFF2-40B4-BE49-F238E27FC236}">
              <a16:creationId xmlns:a16="http://schemas.microsoft.com/office/drawing/2014/main" id="{C7E4C862-4F3C-55A1-EB4B-5C13FB013085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295275</xdr:colOff>
      <xdr:row>3</xdr:row>
      <xdr:rowOff>0</xdr:rowOff>
    </xdr:from>
    <xdr:to>
      <xdr:col>0</xdr:col>
      <xdr:colOff>438150</xdr:colOff>
      <xdr:row>6</xdr:row>
      <xdr:rowOff>38100</xdr:rowOff>
    </xdr:to>
    <xdr:sp macro="" textlink="">
      <xdr:nvSpPr>
        <xdr:cNvPr id="113670" name="Text Box 1">
          <a:extLst>
            <a:ext uri="{FF2B5EF4-FFF2-40B4-BE49-F238E27FC236}">
              <a16:creationId xmlns:a16="http://schemas.microsoft.com/office/drawing/2014/main" id="{FFC12775-2627-7E61-9E97-E8DF2AD93635}"/>
            </a:ext>
          </a:extLst>
        </xdr:cNvPr>
        <xdr:cNvSpPr txBox="1">
          <a:spLocks noChangeArrowheads="1"/>
        </xdr:cNvSpPr>
      </xdr:nvSpPr>
      <xdr:spPr bwMode="auto">
        <a:xfrm>
          <a:off x="295275" y="1047750"/>
          <a:ext cx="14287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533400</xdr:colOff>
      <xdr:row>11</xdr:row>
      <xdr:rowOff>76200</xdr:rowOff>
    </xdr:from>
    <xdr:to>
      <xdr:col>8</xdr:col>
      <xdr:colOff>685800</xdr:colOff>
      <xdr:row>14</xdr:row>
      <xdr:rowOff>161925</xdr:rowOff>
    </xdr:to>
    <xdr:sp macro="" textlink="">
      <xdr:nvSpPr>
        <xdr:cNvPr id="113671" name="Text Box 1">
          <a:extLst>
            <a:ext uri="{FF2B5EF4-FFF2-40B4-BE49-F238E27FC236}">
              <a16:creationId xmlns:a16="http://schemas.microsoft.com/office/drawing/2014/main" id="{CB0DF2F4-F32F-FF7F-B4EF-6351FABFD472}"/>
            </a:ext>
          </a:extLst>
        </xdr:cNvPr>
        <xdr:cNvSpPr txBox="1">
          <a:spLocks noChangeArrowheads="1"/>
        </xdr:cNvSpPr>
      </xdr:nvSpPr>
      <xdr:spPr bwMode="auto">
        <a:xfrm>
          <a:off x="5981700" y="2647950"/>
          <a:ext cx="1524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11</xdr:row>
      <xdr:rowOff>0</xdr:rowOff>
    </xdr:from>
    <xdr:to>
      <xdr:col>0</xdr:col>
      <xdr:colOff>409575</xdr:colOff>
      <xdr:row>13</xdr:row>
      <xdr:rowOff>104775</xdr:rowOff>
    </xdr:to>
    <xdr:sp macro="" textlink="">
      <xdr:nvSpPr>
        <xdr:cNvPr id="113672" name="Text Box 1">
          <a:extLst>
            <a:ext uri="{FF2B5EF4-FFF2-40B4-BE49-F238E27FC236}">
              <a16:creationId xmlns:a16="http://schemas.microsoft.com/office/drawing/2014/main" id="{E56982EB-F177-BE53-F8D8-BC65DB03FFBD}"/>
            </a:ext>
          </a:extLst>
        </xdr:cNvPr>
        <xdr:cNvSpPr txBox="1">
          <a:spLocks noChangeArrowheads="1"/>
        </xdr:cNvSpPr>
      </xdr:nvSpPr>
      <xdr:spPr bwMode="auto">
        <a:xfrm>
          <a:off x="257175" y="2571750"/>
          <a:ext cx="1524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</xdr:row>
      <xdr:rowOff>0</xdr:rowOff>
    </xdr:from>
    <xdr:to>
      <xdr:col>0</xdr:col>
      <xdr:colOff>409575</xdr:colOff>
      <xdr:row>6</xdr:row>
      <xdr:rowOff>0</xdr:rowOff>
    </xdr:to>
    <xdr:sp macro="" textlink="">
      <xdr:nvSpPr>
        <xdr:cNvPr id="113673" name="Text Box 1">
          <a:extLst>
            <a:ext uri="{FF2B5EF4-FFF2-40B4-BE49-F238E27FC236}">
              <a16:creationId xmlns:a16="http://schemas.microsoft.com/office/drawing/2014/main" id="{E63038EB-2361-8A12-D215-732A236F0AA3}"/>
            </a:ext>
          </a:extLst>
        </xdr:cNvPr>
        <xdr:cNvSpPr txBox="1">
          <a:spLocks noChangeArrowheads="1"/>
        </xdr:cNvSpPr>
      </xdr:nvSpPr>
      <xdr:spPr bwMode="auto">
        <a:xfrm>
          <a:off x="257175" y="1047750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13674" name="Text Box 1">
          <a:extLst>
            <a:ext uri="{FF2B5EF4-FFF2-40B4-BE49-F238E27FC236}">
              <a16:creationId xmlns:a16="http://schemas.microsoft.com/office/drawing/2014/main" id="{938483A9-8B13-BCB2-7E62-7D997BB519A1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16</xdr:row>
      <xdr:rowOff>180975</xdr:rowOff>
    </xdr:from>
    <xdr:to>
      <xdr:col>2</xdr:col>
      <xdr:colOff>638175</xdr:colOff>
      <xdr:row>20</xdr:row>
      <xdr:rowOff>104775</xdr:rowOff>
    </xdr:to>
    <xdr:sp macro="" textlink="">
      <xdr:nvSpPr>
        <xdr:cNvPr id="113675" name="Text Box 1">
          <a:extLst>
            <a:ext uri="{FF2B5EF4-FFF2-40B4-BE49-F238E27FC236}">
              <a16:creationId xmlns:a16="http://schemas.microsoft.com/office/drawing/2014/main" id="{6E12C2B7-2048-7667-1A66-849AF2D0433A}"/>
            </a:ext>
          </a:extLst>
        </xdr:cNvPr>
        <xdr:cNvSpPr txBox="1">
          <a:spLocks noChangeArrowheads="1"/>
        </xdr:cNvSpPr>
      </xdr:nvSpPr>
      <xdr:spPr bwMode="auto">
        <a:xfrm>
          <a:off x="1781175" y="3781425"/>
          <a:ext cx="1333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13676" name="Text Box 1">
          <a:extLst>
            <a:ext uri="{FF2B5EF4-FFF2-40B4-BE49-F238E27FC236}">
              <a16:creationId xmlns:a16="http://schemas.microsoft.com/office/drawing/2014/main" id="{F777B2E3-D6CF-3B33-C7C0-2B0B139BFB74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13677" name="Text Box 1">
          <a:extLst>
            <a:ext uri="{FF2B5EF4-FFF2-40B4-BE49-F238E27FC236}">
              <a16:creationId xmlns:a16="http://schemas.microsoft.com/office/drawing/2014/main" id="{ED7EC02D-FDE2-2296-08C3-7284AF58D81C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13678" name="Text Box 1">
          <a:extLst>
            <a:ext uri="{FF2B5EF4-FFF2-40B4-BE49-F238E27FC236}">
              <a16:creationId xmlns:a16="http://schemas.microsoft.com/office/drawing/2014/main" id="{C01A1D97-525C-E509-EF28-B00DF7519998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13679" name="Text Box 1">
          <a:extLst>
            <a:ext uri="{FF2B5EF4-FFF2-40B4-BE49-F238E27FC236}">
              <a16:creationId xmlns:a16="http://schemas.microsoft.com/office/drawing/2014/main" id="{E5D61D1C-BA39-3748-9D3D-058C235DEB0B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13680" name="Text Box 1">
          <a:extLst>
            <a:ext uri="{FF2B5EF4-FFF2-40B4-BE49-F238E27FC236}">
              <a16:creationId xmlns:a16="http://schemas.microsoft.com/office/drawing/2014/main" id="{7AD30DB0-D893-2FB0-8459-B24EC166A775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13681" name="Text Box 1">
          <a:extLst>
            <a:ext uri="{FF2B5EF4-FFF2-40B4-BE49-F238E27FC236}">
              <a16:creationId xmlns:a16="http://schemas.microsoft.com/office/drawing/2014/main" id="{8AB4ACBE-B054-1DCB-5C42-4367E6E5B491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9</xdr:row>
      <xdr:rowOff>85725</xdr:rowOff>
    </xdr:from>
    <xdr:to>
      <xdr:col>1</xdr:col>
      <xdr:colOff>247650</xdr:colOff>
      <xdr:row>12</xdr:row>
      <xdr:rowOff>104775</xdr:rowOff>
    </xdr:to>
    <xdr:sp macro="" textlink="">
      <xdr:nvSpPr>
        <xdr:cNvPr id="100072" name="Text Box 1">
          <a:extLst>
            <a:ext uri="{FF2B5EF4-FFF2-40B4-BE49-F238E27FC236}">
              <a16:creationId xmlns:a16="http://schemas.microsoft.com/office/drawing/2014/main" id="{A311E327-01DA-929B-D788-36A213FD9052}"/>
            </a:ext>
          </a:extLst>
        </xdr:cNvPr>
        <xdr:cNvSpPr txBox="1">
          <a:spLocks noChangeArrowheads="1"/>
        </xdr:cNvSpPr>
      </xdr:nvSpPr>
      <xdr:spPr bwMode="auto">
        <a:xfrm>
          <a:off x="609600" y="2276475"/>
          <a:ext cx="1714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17</xdr:row>
      <xdr:rowOff>0</xdr:rowOff>
    </xdr:from>
    <xdr:to>
      <xdr:col>1</xdr:col>
      <xdr:colOff>247650</xdr:colOff>
      <xdr:row>19</xdr:row>
      <xdr:rowOff>161925</xdr:rowOff>
    </xdr:to>
    <xdr:sp macro="" textlink="">
      <xdr:nvSpPr>
        <xdr:cNvPr id="100073" name="Text Box 1">
          <a:extLst>
            <a:ext uri="{FF2B5EF4-FFF2-40B4-BE49-F238E27FC236}">
              <a16:creationId xmlns:a16="http://schemas.microsoft.com/office/drawing/2014/main" id="{26EB39F2-8D68-F77C-8D33-4130281CC16F}"/>
            </a:ext>
          </a:extLst>
        </xdr:cNvPr>
        <xdr:cNvSpPr txBox="1">
          <a:spLocks noChangeArrowheads="1"/>
        </xdr:cNvSpPr>
      </xdr:nvSpPr>
      <xdr:spPr bwMode="auto">
        <a:xfrm>
          <a:off x="609600" y="3752850"/>
          <a:ext cx="17145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11</xdr:row>
      <xdr:rowOff>0</xdr:rowOff>
    </xdr:from>
    <xdr:to>
      <xdr:col>0</xdr:col>
      <xdr:colOff>409575</xdr:colOff>
      <xdr:row>13</xdr:row>
      <xdr:rowOff>0</xdr:rowOff>
    </xdr:to>
    <xdr:sp macro="" textlink="">
      <xdr:nvSpPr>
        <xdr:cNvPr id="100074" name="Text Box 1">
          <a:extLst>
            <a:ext uri="{FF2B5EF4-FFF2-40B4-BE49-F238E27FC236}">
              <a16:creationId xmlns:a16="http://schemas.microsoft.com/office/drawing/2014/main" id="{A90B51D8-EFB1-86B0-5CF9-686D5BB4C3EF}"/>
            </a:ext>
          </a:extLst>
        </xdr:cNvPr>
        <xdr:cNvSpPr txBox="1">
          <a:spLocks noChangeArrowheads="1"/>
        </xdr:cNvSpPr>
      </xdr:nvSpPr>
      <xdr:spPr bwMode="auto">
        <a:xfrm>
          <a:off x="257175" y="2571750"/>
          <a:ext cx="1524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</xdr:row>
      <xdr:rowOff>0</xdr:rowOff>
    </xdr:from>
    <xdr:to>
      <xdr:col>0</xdr:col>
      <xdr:colOff>409575</xdr:colOff>
      <xdr:row>6</xdr:row>
      <xdr:rowOff>0</xdr:rowOff>
    </xdr:to>
    <xdr:sp macro="" textlink="">
      <xdr:nvSpPr>
        <xdr:cNvPr id="100075" name="Text Box 1">
          <a:extLst>
            <a:ext uri="{FF2B5EF4-FFF2-40B4-BE49-F238E27FC236}">
              <a16:creationId xmlns:a16="http://schemas.microsoft.com/office/drawing/2014/main" id="{E7843903-C48C-9D79-EE4A-548760AA5BB9}"/>
            </a:ext>
          </a:extLst>
        </xdr:cNvPr>
        <xdr:cNvSpPr txBox="1">
          <a:spLocks noChangeArrowheads="1"/>
        </xdr:cNvSpPr>
      </xdr:nvSpPr>
      <xdr:spPr bwMode="auto">
        <a:xfrm>
          <a:off x="257175" y="1047750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0076" name="Text Box 1">
          <a:extLst>
            <a:ext uri="{FF2B5EF4-FFF2-40B4-BE49-F238E27FC236}">
              <a16:creationId xmlns:a16="http://schemas.microsoft.com/office/drawing/2014/main" id="{91DE1ADC-38EC-F4F9-D7E9-2ABD6AD8A6A9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13</xdr:row>
      <xdr:rowOff>0</xdr:rowOff>
    </xdr:from>
    <xdr:to>
      <xdr:col>2</xdr:col>
      <xdr:colOff>638175</xdr:colOff>
      <xdr:row>16</xdr:row>
      <xdr:rowOff>123825</xdr:rowOff>
    </xdr:to>
    <xdr:sp macro="" textlink="">
      <xdr:nvSpPr>
        <xdr:cNvPr id="100077" name="Text Box 1">
          <a:extLst>
            <a:ext uri="{FF2B5EF4-FFF2-40B4-BE49-F238E27FC236}">
              <a16:creationId xmlns:a16="http://schemas.microsoft.com/office/drawing/2014/main" id="{A66AB95F-8CAA-A7FD-6D9C-4A0C51DE4C6B}"/>
            </a:ext>
          </a:extLst>
        </xdr:cNvPr>
        <xdr:cNvSpPr txBox="1">
          <a:spLocks noChangeArrowheads="1"/>
        </xdr:cNvSpPr>
      </xdr:nvSpPr>
      <xdr:spPr bwMode="auto">
        <a:xfrm>
          <a:off x="1781175" y="2990850"/>
          <a:ext cx="1333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0078" name="Text Box 1">
          <a:extLst>
            <a:ext uri="{FF2B5EF4-FFF2-40B4-BE49-F238E27FC236}">
              <a16:creationId xmlns:a16="http://schemas.microsoft.com/office/drawing/2014/main" id="{8B7557C5-AEC4-7B11-6DEF-F93DADEBE060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0079" name="Text Box 1">
          <a:extLst>
            <a:ext uri="{FF2B5EF4-FFF2-40B4-BE49-F238E27FC236}">
              <a16:creationId xmlns:a16="http://schemas.microsoft.com/office/drawing/2014/main" id="{623A2A16-92FC-E757-32EA-B9A1BA43F403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0080" name="Text Box 1">
          <a:extLst>
            <a:ext uri="{FF2B5EF4-FFF2-40B4-BE49-F238E27FC236}">
              <a16:creationId xmlns:a16="http://schemas.microsoft.com/office/drawing/2014/main" id="{A0DEF9DD-8311-2CBB-CB80-00233A36CEF1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0081" name="Text Box 1">
          <a:extLst>
            <a:ext uri="{FF2B5EF4-FFF2-40B4-BE49-F238E27FC236}">
              <a16:creationId xmlns:a16="http://schemas.microsoft.com/office/drawing/2014/main" id="{E33D68C7-B41C-DDFE-7F1C-B57285C07DFE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0082" name="Text Box 1">
          <a:extLst>
            <a:ext uri="{FF2B5EF4-FFF2-40B4-BE49-F238E27FC236}">
              <a16:creationId xmlns:a16="http://schemas.microsoft.com/office/drawing/2014/main" id="{8F005E2C-9D37-91AB-73E4-3A61D3472308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0083" name="Text Box 1">
          <a:extLst>
            <a:ext uri="{FF2B5EF4-FFF2-40B4-BE49-F238E27FC236}">
              <a16:creationId xmlns:a16="http://schemas.microsoft.com/office/drawing/2014/main" id="{D6A4B2C7-A877-50EE-11D1-15758AF453C9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0084" name="Text Box 1">
          <a:extLst>
            <a:ext uri="{FF2B5EF4-FFF2-40B4-BE49-F238E27FC236}">
              <a16:creationId xmlns:a16="http://schemas.microsoft.com/office/drawing/2014/main" id="{35F1D64E-E697-135A-86FA-D9B216643924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0085" name="Text Box 1">
          <a:extLst>
            <a:ext uri="{FF2B5EF4-FFF2-40B4-BE49-F238E27FC236}">
              <a16:creationId xmlns:a16="http://schemas.microsoft.com/office/drawing/2014/main" id="{E31350A6-DAEF-2BE5-11CB-6E94F7125433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0086" name="Text Box 1">
          <a:extLst>
            <a:ext uri="{FF2B5EF4-FFF2-40B4-BE49-F238E27FC236}">
              <a16:creationId xmlns:a16="http://schemas.microsoft.com/office/drawing/2014/main" id="{A43DD610-4CAC-069C-2328-E897B5D70A68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0087" name="Text Box 1">
          <a:extLst>
            <a:ext uri="{FF2B5EF4-FFF2-40B4-BE49-F238E27FC236}">
              <a16:creationId xmlns:a16="http://schemas.microsoft.com/office/drawing/2014/main" id="{A04A1480-2317-D7E3-15F2-726560344B07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27</xdr:row>
      <xdr:rowOff>0</xdr:rowOff>
    </xdr:from>
    <xdr:to>
      <xdr:col>1</xdr:col>
      <xdr:colOff>247650</xdr:colOff>
      <xdr:row>29</xdr:row>
      <xdr:rowOff>161925</xdr:rowOff>
    </xdr:to>
    <xdr:sp macro="" textlink="">
      <xdr:nvSpPr>
        <xdr:cNvPr id="100088" name="Text Box 1">
          <a:extLst>
            <a:ext uri="{FF2B5EF4-FFF2-40B4-BE49-F238E27FC236}">
              <a16:creationId xmlns:a16="http://schemas.microsoft.com/office/drawing/2014/main" id="{A60AB3D5-2590-C6CE-B43D-C739A8E62101}"/>
            </a:ext>
          </a:extLst>
        </xdr:cNvPr>
        <xdr:cNvSpPr txBox="1">
          <a:spLocks noChangeArrowheads="1"/>
        </xdr:cNvSpPr>
      </xdr:nvSpPr>
      <xdr:spPr bwMode="auto">
        <a:xfrm>
          <a:off x="609600" y="5657850"/>
          <a:ext cx="17145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295275</xdr:colOff>
      <xdr:row>8</xdr:row>
      <xdr:rowOff>123825</xdr:rowOff>
    </xdr:from>
    <xdr:to>
      <xdr:col>0</xdr:col>
      <xdr:colOff>428625</xdr:colOff>
      <xdr:row>11</xdr:row>
      <xdr:rowOff>104775</xdr:rowOff>
    </xdr:to>
    <xdr:sp macro="" textlink="">
      <xdr:nvSpPr>
        <xdr:cNvPr id="108108" name="Text Box 1">
          <a:extLst>
            <a:ext uri="{FF2B5EF4-FFF2-40B4-BE49-F238E27FC236}">
              <a16:creationId xmlns:a16="http://schemas.microsoft.com/office/drawing/2014/main" id="{83D64BF8-66F5-D9F0-FE82-6023909A45FC}"/>
            </a:ext>
          </a:extLst>
        </xdr:cNvPr>
        <xdr:cNvSpPr txBox="1">
          <a:spLocks noChangeArrowheads="1"/>
        </xdr:cNvSpPr>
      </xdr:nvSpPr>
      <xdr:spPr bwMode="auto">
        <a:xfrm>
          <a:off x="295275" y="2124075"/>
          <a:ext cx="1333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11</xdr:row>
      <xdr:rowOff>0</xdr:rowOff>
    </xdr:from>
    <xdr:to>
      <xdr:col>0</xdr:col>
      <xdr:colOff>409575</xdr:colOff>
      <xdr:row>13</xdr:row>
      <xdr:rowOff>76200</xdr:rowOff>
    </xdr:to>
    <xdr:sp macro="" textlink="">
      <xdr:nvSpPr>
        <xdr:cNvPr id="108109" name="Text Box 1">
          <a:extLst>
            <a:ext uri="{FF2B5EF4-FFF2-40B4-BE49-F238E27FC236}">
              <a16:creationId xmlns:a16="http://schemas.microsoft.com/office/drawing/2014/main" id="{5476EE0B-1EB6-57D1-E129-C3B989F48E47}"/>
            </a:ext>
          </a:extLst>
        </xdr:cNvPr>
        <xdr:cNvSpPr txBox="1">
          <a:spLocks noChangeArrowheads="1"/>
        </xdr:cNvSpPr>
      </xdr:nvSpPr>
      <xdr:spPr bwMode="auto">
        <a:xfrm>
          <a:off x="257175" y="2571750"/>
          <a:ext cx="1524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</xdr:row>
      <xdr:rowOff>0</xdr:rowOff>
    </xdr:from>
    <xdr:to>
      <xdr:col>0</xdr:col>
      <xdr:colOff>409575</xdr:colOff>
      <xdr:row>6</xdr:row>
      <xdr:rowOff>0</xdr:rowOff>
    </xdr:to>
    <xdr:sp macro="" textlink="">
      <xdr:nvSpPr>
        <xdr:cNvPr id="108110" name="Text Box 1">
          <a:extLst>
            <a:ext uri="{FF2B5EF4-FFF2-40B4-BE49-F238E27FC236}">
              <a16:creationId xmlns:a16="http://schemas.microsoft.com/office/drawing/2014/main" id="{03D15542-BFAE-AA69-CC1D-DA300C34C2DC}"/>
            </a:ext>
          </a:extLst>
        </xdr:cNvPr>
        <xdr:cNvSpPr txBox="1">
          <a:spLocks noChangeArrowheads="1"/>
        </xdr:cNvSpPr>
      </xdr:nvSpPr>
      <xdr:spPr bwMode="auto">
        <a:xfrm>
          <a:off x="257175" y="1047750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8111" name="Text Box 1">
          <a:extLst>
            <a:ext uri="{FF2B5EF4-FFF2-40B4-BE49-F238E27FC236}">
              <a16:creationId xmlns:a16="http://schemas.microsoft.com/office/drawing/2014/main" id="{ADB3375B-8AC2-5AB0-4BD5-AAC8AF9E659C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13</xdr:row>
      <xdr:rowOff>0</xdr:rowOff>
    </xdr:from>
    <xdr:to>
      <xdr:col>2</xdr:col>
      <xdr:colOff>638175</xdr:colOff>
      <xdr:row>16</xdr:row>
      <xdr:rowOff>123825</xdr:rowOff>
    </xdr:to>
    <xdr:sp macro="" textlink="">
      <xdr:nvSpPr>
        <xdr:cNvPr id="108112" name="Text Box 1">
          <a:extLst>
            <a:ext uri="{FF2B5EF4-FFF2-40B4-BE49-F238E27FC236}">
              <a16:creationId xmlns:a16="http://schemas.microsoft.com/office/drawing/2014/main" id="{E972B0B4-3C3F-3CFD-2287-6AD0F1BECC28}"/>
            </a:ext>
          </a:extLst>
        </xdr:cNvPr>
        <xdr:cNvSpPr txBox="1">
          <a:spLocks noChangeArrowheads="1"/>
        </xdr:cNvSpPr>
      </xdr:nvSpPr>
      <xdr:spPr bwMode="auto">
        <a:xfrm>
          <a:off x="1781175" y="2990850"/>
          <a:ext cx="1333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8113" name="Text Box 1">
          <a:extLst>
            <a:ext uri="{FF2B5EF4-FFF2-40B4-BE49-F238E27FC236}">
              <a16:creationId xmlns:a16="http://schemas.microsoft.com/office/drawing/2014/main" id="{FC3A3912-01C0-46F3-164C-411CE68E3757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8114" name="Text Box 1">
          <a:extLst>
            <a:ext uri="{FF2B5EF4-FFF2-40B4-BE49-F238E27FC236}">
              <a16:creationId xmlns:a16="http://schemas.microsoft.com/office/drawing/2014/main" id="{C1167FCB-A02A-1143-82A9-F2876F858DD2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8115" name="Text Box 1">
          <a:extLst>
            <a:ext uri="{FF2B5EF4-FFF2-40B4-BE49-F238E27FC236}">
              <a16:creationId xmlns:a16="http://schemas.microsoft.com/office/drawing/2014/main" id="{6195719F-ED0A-2016-74F1-6435697AEBA4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8116" name="Text Box 1">
          <a:extLst>
            <a:ext uri="{FF2B5EF4-FFF2-40B4-BE49-F238E27FC236}">
              <a16:creationId xmlns:a16="http://schemas.microsoft.com/office/drawing/2014/main" id="{0812A19F-5C43-8875-FDF2-ACD8CED8263A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8117" name="Text Box 1">
          <a:extLst>
            <a:ext uri="{FF2B5EF4-FFF2-40B4-BE49-F238E27FC236}">
              <a16:creationId xmlns:a16="http://schemas.microsoft.com/office/drawing/2014/main" id="{2FCB4392-A4E7-D49A-3B4D-CF27DC7BD285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8118" name="Text Box 1">
          <a:extLst>
            <a:ext uri="{FF2B5EF4-FFF2-40B4-BE49-F238E27FC236}">
              <a16:creationId xmlns:a16="http://schemas.microsoft.com/office/drawing/2014/main" id="{74887BB9-023C-71D7-3F7B-287131C0CEE9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8119" name="Text Box 1">
          <a:extLst>
            <a:ext uri="{FF2B5EF4-FFF2-40B4-BE49-F238E27FC236}">
              <a16:creationId xmlns:a16="http://schemas.microsoft.com/office/drawing/2014/main" id="{D8F5C7AB-A045-D52F-70CA-321F5B5F1BC0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8120" name="Text Box 1">
          <a:extLst>
            <a:ext uri="{FF2B5EF4-FFF2-40B4-BE49-F238E27FC236}">
              <a16:creationId xmlns:a16="http://schemas.microsoft.com/office/drawing/2014/main" id="{577E6244-B90F-04FC-90B3-2726A1BF2DAC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8121" name="Text Box 1">
          <a:extLst>
            <a:ext uri="{FF2B5EF4-FFF2-40B4-BE49-F238E27FC236}">
              <a16:creationId xmlns:a16="http://schemas.microsoft.com/office/drawing/2014/main" id="{2AE2589D-AFB1-EC80-42F4-0E9EAABA3034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8122" name="Text Box 1">
          <a:extLst>
            <a:ext uri="{FF2B5EF4-FFF2-40B4-BE49-F238E27FC236}">
              <a16:creationId xmlns:a16="http://schemas.microsoft.com/office/drawing/2014/main" id="{BE5B8225-04D3-4A51-AAFC-E85DB9C2C168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8123" name="Text Box 1">
          <a:extLst>
            <a:ext uri="{FF2B5EF4-FFF2-40B4-BE49-F238E27FC236}">
              <a16:creationId xmlns:a16="http://schemas.microsoft.com/office/drawing/2014/main" id="{F7947BE5-4EEE-BF65-9660-D177B957E485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8124" name="Text Box 1">
          <a:extLst>
            <a:ext uri="{FF2B5EF4-FFF2-40B4-BE49-F238E27FC236}">
              <a16:creationId xmlns:a16="http://schemas.microsoft.com/office/drawing/2014/main" id="{E1CAB8B3-BA47-0460-0D76-3FF1F0F35E4D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8125" name="Text Box 1">
          <a:extLst>
            <a:ext uri="{FF2B5EF4-FFF2-40B4-BE49-F238E27FC236}">
              <a16:creationId xmlns:a16="http://schemas.microsoft.com/office/drawing/2014/main" id="{A82DA127-0CED-11A7-D313-E566749307FC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8126" name="Text Box 1">
          <a:extLst>
            <a:ext uri="{FF2B5EF4-FFF2-40B4-BE49-F238E27FC236}">
              <a16:creationId xmlns:a16="http://schemas.microsoft.com/office/drawing/2014/main" id="{FACC2DA3-CCA2-C9E8-0773-11874EA947D0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8127" name="Text Box 1">
          <a:extLst>
            <a:ext uri="{FF2B5EF4-FFF2-40B4-BE49-F238E27FC236}">
              <a16:creationId xmlns:a16="http://schemas.microsoft.com/office/drawing/2014/main" id="{63624D9A-7FA7-095B-3FCE-50B8FE2EA535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8128" name="Text Box 1">
          <a:extLst>
            <a:ext uri="{FF2B5EF4-FFF2-40B4-BE49-F238E27FC236}">
              <a16:creationId xmlns:a16="http://schemas.microsoft.com/office/drawing/2014/main" id="{5EA9D5F3-743C-50CC-BB26-387A40F23264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8129" name="Text Box 1">
          <a:extLst>
            <a:ext uri="{FF2B5EF4-FFF2-40B4-BE49-F238E27FC236}">
              <a16:creationId xmlns:a16="http://schemas.microsoft.com/office/drawing/2014/main" id="{CC2DE936-6682-2F5D-1B80-8B965B0CFE5E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7</xdr:row>
      <xdr:rowOff>0</xdr:rowOff>
    </xdr:from>
    <xdr:to>
      <xdr:col>0</xdr:col>
      <xdr:colOff>409575</xdr:colOff>
      <xdr:row>9</xdr:row>
      <xdr:rowOff>152400</xdr:rowOff>
    </xdr:to>
    <xdr:sp macro="" textlink="">
      <xdr:nvSpPr>
        <xdr:cNvPr id="109132" name="Text Box 1">
          <a:extLst>
            <a:ext uri="{FF2B5EF4-FFF2-40B4-BE49-F238E27FC236}">
              <a16:creationId xmlns:a16="http://schemas.microsoft.com/office/drawing/2014/main" id="{671FEE26-C530-93B1-139C-82AD795ECA31}"/>
            </a:ext>
          </a:extLst>
        </xdr:cNvPr>
        <xdr:cNvSpPr txBox="1">
          <a:spLocks noChangeArrowheads="1"/>
        </xdr:cNvSpPr>
      </xdr:nvSpPr>
      <xdr:spPr bwMode="auto">
        <a:xfrm>
          <a:off x="257175" y="1809750"/>
          <a:ext cx="1524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11</xdr:row>
      <xdr:rowOff>0</xdr:rowOff>
    </xdr:from>
    <xdr:to>
      <xdr:col>0</xdr:col>
      <xdr:colOff>409575</xdr:colOff>
      <xdr:row>14</xdr:row>
      <xdr:rowOff>28575</xdr:rowOff>
    </xdr:to>
    <xdr:sp macro="" textlink="">
      <xdr:nvSpPr>
        <xdr:cNvPr id="109133" name="Text Box 1">
          <a:extLst>
            <a:ext uri="{FF2B5EF4-FFF2-40B4-BE49-F238E27FC236}">
              <a16:creationId xmlns:a16="http://schemas.microsoft.com/office/drawing/2014/main" id="{7D99B8A1-DB83-0F71-CF36-BBCB065892CD}"/>
            </a:ext>
          </a:extLst>
        </xdr:cNvPr>
        <xdr:cNvSpPr txBox="1">
          <a:spLocks noChangeArrowheads="1"/>
        </xdr:cNvSpPr>
      </xdr:nvSpPr>
      <xdr:spPr bwMode="auto">
        <a:xfrm>
          <a:off x="257175" y="2571750"/>
          <a:ext cx="1524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</xdr:row>
      <xdr:rowOff>0</xdr:rowOff>
    </xdr:from>
    <xdr:to>
      <xdr:col>0</xdr:col>
      <xdr:colOff>409575</xdr:colOff>
      <xdr:row>6</xdr:row>
      <xdr:rowOff>0</xdr:rowOff>
    </xdr:to>
    <xdr:sp macro="" textlink="">
      <xdr:nvSpPr>
        <xdr:cNvPr id="109134" name="Text Box 1">
          <a:extLst>
            <a:ext uri="{FF2B5EF4-FFF2-40B4-BE49-F238E27FC236}">
              <a16:creationId xmlns:a16="http://schemas.microsoft.com/office/drawing/2014/main" id="{85642663-8F56-4F48-E2FB-FBA71F4A7BD6}"/>
            </a:ext>
          </a:extLst>
        </xdr:cNvPr>
        <xdr:cNvSpPr txBox="1">
          <a:spLocks noChangeArrowheads="1"/>
        </xdr:cNvSpPr>
      </xdr:nvSpPr>
      <xdr:spPr bwMode="auto">
        <a:xfrm>
          <a:off x="257175" y="1047750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09135" name="Text Box 1">
          <a:extLst>
            <a:ext uri="{FF2B5EF4-FFF2-40B4-BE49-F238E27FC236}">
              <a16:creationId xmlns:a16="http://schemas.microsoft.com/office/drawing/2014/main" id="{21BAB6A8-2DF3-D7AD-0C76-A2D0379F413C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16</xdr:row>
      <xdr:rowOff>180975</xdr:rowOff>
    </xdr:from>
    <xdr:to>
      <xdr:col>2</xdr:col>
      <xdr:colOff>552450</xdr:colOff>
      <xdr:row>20</xdr:row>
      <xdr:rowOff>104775</xdr:rowOff>
    </xdr:to>
    <xdr:sp macro="" textlink="">
      <xdr:nvSpPr>
        <xdr:cNvPr id="109136" name="Text Box 1">
          <a:extLst>
            <a:ext uri="{FF2B5EF4-FFF2-40B4-BE49-F238E27FC236}">
              <a16:creationId xmlns:a16="http://schemas.microsoft.com/office/drawing/2014/main" id="{DE7BADF9-F827-FA92-F103-CA7B6A0C5E50}"/>
            </a:ext>
          </a:extLst>
        </xdr:cNvPr>
        <xdr:cNvSpPr txBox="1">
          <a:spLocks noChangeArrowheads="1"/>
        </xdr:cNvSpPr>
      </xdr:nvSpPr>
      <xdr:spPr bwMode="auto">
        <a:xfrm>
          <a:off x="1781175" y="3819525"/>
          <a:ext cx="476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09137" name="Text Box 1">
          <a:extLst>
            <a:ext uri="{FF2B5EF4-FFF2-40B4-BE49-F238E27FC236}">
              <a16:creationId xmlns:a16="http://schemas.microsoft.com/office/drawing/2014/main" id="{443C2724-234C-C8FA-6599-12606B28DA49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09138" name="Text Box 1">
          <a:extLst>
            <a:ext uri="{FF2B5EF4-FFF2-40B4-BE49-F238E27FC236}">
              <a16:creationId xmlns:a16="http://schemas.microsoft.com/office/drawing/2014/main" id="{50516F86-9B82-D989-F295-E66BDC791358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09139" name="Text Box 1">
          <a:extLst>
            <a:ext uri="{FF2B5EF4-FFF2-40B4-BE49-F238E27FC236}">
              <a16:creationId xmlns:a16="http://schemas.microsoft.com/office/drawing/2014/main" id="{E6D504C4-0624-DEBC-8FAE-1576B87B3893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09140" name="Text Box 1">
          <a:extLst>
            <a:ext uri="{FF2B5EF4-FFF2-40B4-BE49-F238E27FC236}">
              <a16:creationId xmlns:a16="http://schemas.microsoft.com/office/drawing/2014/main" id="{942BA922-642E-CE30-3192-085BC7FF16B9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09141" name="Text Box 1">
          <a:extLst>
            <a:ext uri="{FF2B5EF4-FFF2-40B4-BE49-F238E27FC236}">
              <a16:creationId xmlns:a16="http://schemas.microsoft.com/office/drawing/2014/main" id="{DEAA2A7B-1C32-73CD-5194-BE27F7E02A39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09142" name="Text Box 1">
          <a:extLst>
            <a:ext uri="{FF2B5EF4-FFF2-40B4-BE49-F238E27FC236}">
              <a16:creationId xmlns:a16="http://schemas.microsoft.com/office/drawing/2014/main" id="{2E70AEE5-3938-DB2F-F900-52E71C9E8F55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09143" name="Text Box 1">
          <a:extLst>
            <a:ext uri="{FF2B5EF4-FFF2-40B4-BE49-F238E27FC236}">
              <a16:creationId xmlns:a16="http://schemas.microsoft.com/office/drawing/2014/main" id="{13A590EF-49A0-7F66-7551-4CE9BF19DBF5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09144" name="Text Box 1">
          <a:extLst>
            <a:ext uri="{FF2B5EF4-FFF2-40B4-BE49-F238E27FC236}">
              <a16:creationId xmlns:a16="http://schemas.microsoft.com/office/drawing/2014/main" id="{C20D7F77-EED1-4FF5-515B-10C40539322A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09145" name="Text Box 1">
          <a:extLst>
            <a:ext uri="{FF2B5EF4-FFF2-40B4-BE49-F238E27FC236}">
              <a16:creationId xmlns:a16="http://schemas.microsoft.com/office/drawing/2014/main" id="{B024EFDD-01D1-120E-8FBC-67DC44242C31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09146" name="Text Box 1">
          <a:extLst>
            <a:ext uri="{FF2B5EF4-FFF2-40B4-BE49-F238E27FC236}">
              <a16:creationId xmlns:a16="http://schemas.microsoft.com/office/drawing/2014/main" id="{36B65DF6-DFC9-C45A-FE35-1C4FE2B41BF8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09147" name="Text Box 1">
          <a:extLst>
            <a:ext uri="{FF2B5EF4-FFF2-40B4-BE49-F238E27FC236}">
              <a16:creationId xmlns:a16="http://schemas.microsoft.com/office/drawing/2014/main" id="{9297981F-5DC3-59CE-DF3D-EAB3703E07CB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09148" name="Text Box 1">
          <a:extLst>
            <a:ext uri="{FF2B5EF4-FFF2-40B4-BE49-F238E27FC236}">
              <a16:creationId xmlns:a16="http://schemas.microsoft.com/office/drawing/2014/main" id="{09C120AE-F509-4D85-A94D-471E960B3FEB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09149" name="Text Box 1">
          <a:extLst>
            <a:ext uri="{FF2B5EF4-FFF2-40B4-BE49-F238E27FC236}">
              <a16:creationId xmlns:a16="http://schemas.microsoft.com/office/drawing/2014/main" id="{A9449B01-7F67-D32C-14A2-C5263D383117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09150" name="Text Box 1">
          <a:extLst>
            <a:ext uri="{FF2B5EF4-FFF2-40B4-BE49-F238E27FC236}">
              <a16:creationId xmlns:a16="http://schemas.microsoft.com/office/drawing/2014/main" id="{506E9F94-368E-183E-4E8D-53CC66471CC0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09151" name="Text Box 1">
          <a:extLst>
            <a:ext uri="{FF2B5EF4-FFF2-40B4-BE49-F238E27FC236}">
              <a16:creationId xmlns:a16="http://schemas.microsoft.com/office/drawing/2014/main" id="{4E94DB1E-0058-7FED-B30A-BF6ABB476DB3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09152" name="Text Box 1">
          <a:extLst>
            <a:ext uri="{FF2B5EF4-FFF2-40B4-BE49-F238E27FC236}">
              <a16:creationId xmlns:a16="http://schemas.microsoft.com/office/drawing/2014/main" id="{A1AAEBD2-FC93-C01A-DCB1-2B1004F199B2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109153" name="Text Box 1">
          <a:extLst>
            <a:ext uri="{FF2B5EF4-FFF2-40B4-BE49-F238E27FC236}">
              <a16:creationId xmlns:a16="http://schemas.microsoft.com/office/drawing/2014/main" id="{80331302-C866-11FC-9B96-34C0236EA05D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4</xdr:row>
      <xdr:rowOff>0</xdr:rowOff>
    </xdr:from>
    <xdr:to>
      <xdr:col>0</xdr:col>
      <xdr:colOff>409575</xdr:colOff>
      <xdr:row>7</xdr:row>
      <xdr:rowOff>104775</xdr:rowOff>
    </xdr:to>
    <xdr:sp macro="" textlink="">
      <xdr:nvSpPr>
        <xdr:cNvPr id="111896" name="Text Box 1">
          <a:extLst>
            <a:ext uri="{FF2B5EF4-FFF2-40B4-BE49-F238E27FC236}">
              <a16:creationId xmlns:a16="http://schemas.microsoft.com/office/drawing/2014/main" id="{05C48A97-B16A-B148-24FB-B89C7ED815B7}"/>
            </a:ext>
          </a:extLst>
        </xdr:cNvPr>
        <xdr:cNvSpPr txBox="1">
          <a:spLocks noChangeArrowheads="1"/>
        </xdr:cNvSpPr>
      </xdr:nvSpPr>
      <xdr:spPr bwMode="auto">
        <a:xfrm>
          <a:off x="257175" y="1238250"/>
          <a:ext cx="1524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6</xdr:row>
      <xdr:rowOff>0</xdr:rowOff>
    </xdr:from>
    <xdr:to>
      <xdr:col>0</xdr:col>
      <xdr:colOff>409575</xdr:colOff>
      <xdr:row>9</xdr:row>
      <xdr:rowOff>28575</xdr:rowOff>
    </xdr:to>
    <xdr:sp macro="" textlink="">
      <xdr:nvSpPr>
        <xdr:cNvPr id="111897" name="Text Box 1">
          <a:extLst>
            <a:ext uri="{FF2B5EF4-FFF2-40B4-BE49-F238E27FC236}">
              <a16:creationId xmlns:a16="http://schemas.microsoft.com/office/drawing/2014/main" id="{1BF42CF9-5255-53D1-8BF9-E1D2A5ECECCF}"/>
            </a:ext>
          </a:extLst>
        </xdr:cNvPr>
        <xdr:cNvSpPr txBox="1">
          <a:spLocks noChangeArrowheads="1"/>
        </xdr:cNvSpPr>
      </xdr:nvSpPr>
      <xdr:spPr bwMode="auto">
        <a:xfrm>
          <a:off x="257175" y="1619250"/>
          <a:ext cx="15240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39</xdr:row>
      <xdr:rowOff>0</xdr:rowOff>
    </xdr:from>
    <xdr:to>
      <xdr:col>0</xdr:col>
      <xdr:colOff>409575</xdr:colOff>
      <xdr:row>42</xdr:row>
      <xdr:rowOff>104775</xdr:rowOff>
    </xdr:to>
    <xdr:sp macro="" textlink="">
      <xdr:nvSpPr>
        <xdr:cNvPr id="111898" name="Text Box 1">
          <a:extLst>
            <a:ext uri="{FF2B5EF4-FFF2-40B4-BE49-F238E27FC236}">
              <a16:creationId xmlns:a16="http://schemas.microsoft.com/office/drawing/2014/main" id="{1067BC45-7005-6562-6717-4EB92ACB5E9C}"/>
            </a:ext>
          </a:extLst>
        </xdr:cNvPr>
        <xdr:cNvSpPr txBox="1">
          <a:spLocks noChangeArrowheads="1"/>
        </xdr:cNvSpPr>
      </xdr:nvSpPr>
      <xdr:spPr bwMode="auto">
        <a:xfrm>
          <a:off x="257175" y="6115050"/>
          <a:ext cx="1524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39</xdr:row>
      <xdr:rowOff>0</xdr:rowOff>
    </xdr:from>
    <xdr:to>
      <xdr:col>0</xdr:col>
      <xdr:colOff>409575</xdr:colOff>
      <xdr:row>42</xdr:row>
      <xdr:rowOff>28575</xdr:rowOff>
    </xdr:to>
    <xdr:sp macro="" textlink="">
      <xdr:nvSpPr>
        <xdr:cNvPr id="111899" name="Text Box 1">
          <a:extLst>
            <a:ext uri="{FF2B5EF4-FFF2-40B4-BE49-F238E27FC236}">
              <a16:creationId xmlns:a16="http://schemas.microsoft.com/office/drawing/2014/main" id="{345416C5-1CA7-FC4D-3367-6C0BBD154C2D}"/>
            </a:ext>
          </a:extLst>
        </xdr:cNvPr>
        <xdr:cNvSpPr txBox="1">
          <a:spLocks noChangeArrowheads="1"/>
        </xdr:cNvSpPr>
      </xdr:nvSpPr>
      <xdr:spPr bwMode="auto">
        <a:xfrm>
          <a:off x="257175" y="6115050"/>
          <a:ext cx="15240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5</xdr:row>
      <xdr:rowOff>38100</xdr:rowOff>
    </xdr:from>
    <xdr:to>
      <xdr:col>1</xdr:col>
      <xdr:colOff>276225</xdr:colOff>
      <xdr:row>8</xdr:row>
      <xdr:rowOff>0</xdr:rowOff>
    </xdr:to>
    <xdr:sp macro="" textlink="">
      <xdr:nvSpPr>
        <xdr:cNvPr id="111900" name="Text Box 1">
          <a:extLst>
            <a:ext uri="{FF2B5EF4-FFF2-40B4-BE49-F238E27FC236}">
              <a16:creationId xmlns:a16="http://schemas.microsoft.com/office/drawing/2014/main" id="{A5773935-2587-BB93-D0FE-91EA572E56FF}"/>
            </a:ext>
          </a:extLst>
        </xdr:cNvPr>
        <xdr:cNvSpPr txBox="1">
          <a:spLocks noChangeArrowheads="1"/>
        </xdr:cNvSpPr>
      </xdr:nvSpPr>
      <xdr:spPr bwMode="auto">
        <a:xfrm>
          <a:off x="657225" y="1466850"/>
          <a:ext cx="1524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9</xdr:row>
      <xdr:rowOff>85725</xdr:rowOff>
    </xdr:from>
    <xdr:to>
      <xdr:col>1</xdr:col>
      <xdr:colOff>247650</xdr:colOff>
      <xdr:row>12</xdr:row>
      <xdr:rowOff>123825</xdr:rowOff>
    </xdr:to>
    <xdr:sp macro="" textlink="">
      <xdr:nvSpPr>
        <xdr:cNvPr id="111901" name="Text Box 1">
          <a:extLst>
            <a:ext uri="{FF2B5EF4-FFF2-40B4-BE49-F238E27FC236}">
              <a16:creationId xmlns:a16="http://schemas.microsoft.com/office/drawing/2014/main" id="{5359DEF6-CCBF-D91B-5FEB-BBFB9788E6C8}"/>
            </a:ext>
          </a:extLst>
        </xdr:cNvPr>
        <xdr:cNvSpPr txBox="1">
          <a:spLocks noChangeArrowheads="1"/>
        </xdr:cNvSpPr>
      </xdr:nvSpPr>
      <xdr:spPr bwMode="auto">
        <a:xfrm>
          <a:off x="609600" y="2276475"/>
          <a:ext cx="1714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95250</xdr:colOff>
      <xdr:row>36</xdr:row>
      <xdr:rowOff>161925</xdr:rowOff>
    </xdr:from>
    <xdr:to>
      <xdr:col>1</xdr:col>
      <xdr:colOff>257175</xdr:colOff>
      <xdr:row>39</xdr:row>
      <xdr:rowOff>142875</xdr:rowOff>
    </xdr:to>
    <xdr:sp macro="" textlink="">
      <xdr:nvSpPr>
        <xdr:cNvPr id="111902" name="Text Box 1">
          <a:extLst>
            <a:ext uri="{FF2B5EF4-FFF2-40B4-BE49-F238E27FC236}">
              <a16:creationId xmlns:a16="http://schemas.microsoft.com/office/drawing/2014/main" id="{CA0B8DB5-02AB-5996-B494-2FFF8CA23F86}"/>
            </a:ext>
          </a:extLst>
        </xdr:cNvPr>
        <xdr:cNvSpPr txBox="1">
          <a:spLocks noChangeArrowheads="1"/>
        </xdr:cNvSpPr>
      </xdr:nvSpPr>
      <xdr:spPr bwMode="auto">
        <a:xfrm>
          <a:off x="628650" y="5705475"/>
          <a:ext cx="16192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11</xdr:row>
      <xdr:rowOff>0</xdr:rowOff>
    </xdr:from>
    <xdr:to>
      <xdr:col>0</xdr:col>
      <xdr:colOff>409575</xdr:colOff>
      <xdr:row>13</xdr:row>
      <xdr:rowOff>76200</xdr:rowOff>
    </xdr:to>
    <xdr:sp macro="" textlink="">
      <xdr:nvSpPr>
        <xdr:cNvPr id="111903" name="Text Box 1">
          <a:extLst>
            <a:ext uri="{FF2B5EF4-FFF2-40B4-BE49-F238E27FC236}">
              <a16:creationId xmlns:a16="http://schemas.microsoft.com/office/drawing/2014/main" id="{D3A14304-E0BE-A112-21B2-B4057BC56EE9}"/>
            </a:ext>
          </a:extLst>
        </xdr:cNvPr>
        <xdr:cNvSpPr txBox="1">
          <a:spLocks noChangeArrowheads="1"/>
        </xdr:cNvSpPr>
      </xdr:nvSpPr>
      <xdr:spPr bwMode="auto">
        <a:xfrm>
          <a:off x="257175" y="2571750"/>
          <a:ext cx="1524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</xdr:row>
      <xdr:rowOff>0</xdr:rowOff>
    </xdr:from>
    <xdr:to>
      <xdr:col>0</xdr:col>
      <xdr:colOff>409575</xdr:colOff>
      <xdr:row>6</xdr:row>
      <xdr:rowOff>0</xdr:rowOff>
    </xdr:to>
    <xdr:sp macro="" textlink="">
      <xdr:nvSpPr>
        <xdr:cNvPr id="111904" name="Text Box 1">
          <a:extLst>
            <a:ext uri="{FF2B5EF4-FFF2-40B4-BE49-F238E27FC236}">
              <a16:creationId xmlns:a16="http://schemas.microsoft.com/office/drawing/2014/main" id="{B41B684C-81DF-400E-647D-1A4EA1DF00AD}"/>
            </a:ext>
          </a:extLst>
        </xdr:cNvPr>
        <xdr:cNvSpPr txBox="1">
          <a:spLocks noChangeArrowheads="1"/>
        </xdr:cNvSpPr>
      </xdr:nvSpPr>
      <xdr:spPr bwMode="auto">
        <a:xfrm>
          <a:off x="257175" y="1047750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6</xdr:row>
      <xdr:rowOff>38100</xdr:rowOff>
    </xdr:from>
    <xdr:to>
      <xdr:col>1</xdr:col>
      <xdr:colOff>276225</xdr:colOff>
      <xdr:row>9</xdr:row>
      <xdr:rowOff>0</xdr:rowOff>
    </xdr:to>
    <xdr:sp macro="" textlink="">
      <xdr:nvSpPr>
        <xdr:cNvPr id="111905" name="Text Box 1">
          <a:extLst>
            <a:ext uri="{FF2B5EF4-FFF2-40B4-BE49-F238E27FC236}">
              <a16:creationId xmlns:a16="http://schemas.microsoft.com/office/drawing/2014/main" id="{1D50D4C7-54AC-C5B5-5D64-EFF07EA694FE}"/>
            </a:ext>
          </a:extLst>
        </xdr:cNvPr>
        <xdr:cNvSpPr txBox="1">
          <a:spLocks noChangeArrowheads="1"/>
        </xdr:cNvSpPr>
      </xdr:nvSpPr>
      <xdr:spPr bwMode="auto">
        <a:xfrm>
          <a:off x="657225" y="1657350"/>
          <a:ext cx="1524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</xdr:row>
      <xdr:rowOff>38100</xdr:rowOff>
    </xdr:from>
    <xdr:to>
      <xdr:col>1</xdr:col>
      <xdr:colOff>276225</xdr:colOff>
      <xdr:row>10</xdr:row>
      <xdr:rowOff>0</xdr:rowOff>
    </xdr:to>
    <xdr:sp macro="" textlink="">
      <xdr:nvSpPr>
        <xdr:cNvPr id="111906" name="Text Box 1">
          <a:extLst>
            <a:ext uri="{FF2B5EF4-FFF2-40B4-BE49-F238E27FC236}">
              <a16:creationId xmlns:a16="http://schemas.microsoft.com/office/drawing/2014/main" id="{E32C6165-35E6-0988-A773-523E3E3C73D4}"/>
            </a:ext>
          </a:extLst>
        </xdr:cNvPr>
        <xdr:cNvSpPr txBox="1">
          <a:spLocks noChangeArrowheads="1"/>
        </xdr:cNvSpPr>
      </xdr:nvSpPr>
      <xdr:spPr bwMode="auto">
        <a:xfrm>
          <a:off x="657225" y="1847850"/>
          <a:ext cx="1524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8</xdr:row>
      <xdr:rowOff>38100</xdr:rowOff>
    </xdr:from>
    <xdr:to>
      <xdr:col>1</xdr:col>
      <xdr:colOff>276225</xdr:colOff>
      <xdr:row>11</xdr:row>
      <xdr:rowOff>0</xdr:rowOff>
    </xdr:to>
    <xdr:sp macro="" textlink="">
      <xdr:nvSpPr>
        <xdr:cNvPr id="111907" name="Text Box 1">
          <a:extLst>
            <a:ext uri="{FF2B5EF4-FFF2-40B4-BE49-F238E27FC236}">
              <a16:creationId xmlns:a16="http://schemas.microsoft.com/office/drawing/2014/main" id="{8864812E-89DD-B084-FBE3-09612738ED12}"/>
            </a:ext>
          </a:extLst>
        </xdr:cNvPr>
        <xdr:cNvSpPr txBox="1">
          <a:spLocks noChangeArrowheads="1"/>
        </xdr:cNvSpPr>
      </xdr:nvSpPr>
      <xdr:spPr bwMode="auto">
        <a:xfrm>
          <a:off x="657225" y="2038350"/>
          <a:ext cx="1524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9</xdr:row>
      <xdr:rowOff>38100</xdr:rowOff>
    </xdr:from>
    <xdr:to>
      <xdr:col>1</xdr:col>
      <xdr:colOff>276225</xdr:colOff>
      <xdr:row>12</xdr:row>
      <xdr:rowOff>0</xdr:rowOff>
    </xdr:to>
    <xdr:sp macro="" textlink="">
      <xdr:nvSpPr>
        <xdr:cNvPr id="111908" name="Text Box 1">
          <a:extLst>
            <a:ext uri="{FF2B5EF4-FFF2-40B4-BE49-F238E27FC236}">
              <a16:creationId xmlns:a16="http://schemas.microsoft.com/office/drawing/2014/main" id="{41233619-55B2-637F-CC91-FDF373A4D741}"/>
            </a:ext>
          </a:extLst>
        </xdr:cNvPr>
        <xdr:cNvSpPr txBox="1">
          <a:spLocks noChangeArrowheads="1"/>
        </xdr:cNvSpPr>
      </xdr:nvSpPr>
      <xdr:spPr bwMode="auto">
        <a:xfrm>
          <a:off x="657225" y="2228850"/>
          <a:ext cx="1524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10</xdr:row>
      <xdr:rowOff>38100</xdr:rowOff>
    </xdr:from>
    <xdr:to>
      <xdr:col>1</xdr:col>
      <xdr:colOff>276225</xdr:colOff>
      <xdr:row>12</xdr:row>
      <xdr:rowOff>180975</xdr:rowOff>
    </xdr:to>
    <xdr:sp macro="" textlink="">
      <xdr:nvSpPr>
        <xdr:cNvPr id="111909" name="Text Box 1">
          <a:extLst>
            <a:ext uri="{FF2B5EF4-FFF2-40B4-BE49-F238E27FC236}">
              <a16:creationId xmlns:a16="http://schemas.microsoft.com/office/drawing/2014/main" id="{D1AF65C8-14E0-46EE-975B-1162907FD438}"/>
            </a:ext>
          </a:extLst>
        </xdr:cNvPr>
        <xdr:cNvSpPr txBox="1">
          <a:spLocks noChangeArrowheads="1"/>
        </xdr:cNvSpPr>
      </xdr:nvSpPr>
      <xdr:spPr bwMode="auto">
        <a:xfrm>
          <a:off x="657225" y="2419350"/>
          <a:ext cx="1524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114300</xdr:rowOff>
    </xdr:to>
    <xdr:sp macro="" textlink="">
      <xdr:nvSpPr>
        <xdr:cNvPr id="111910" name="Text Box 1">
          <a:extLst>
            <a:ext uri="{FF2B5EF4-FFF2-40B4-BE49-F238E27FC236}">
              <a16:creationId xmlns:a16="http://schemas.microsoft.com/office/drawing/2014/main" id="{927AE726-486A-4B64-33DB-E89BC2EF05D3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114300</xdr:rowOff>
    </xdr:to>
    <xdr:sp macro="" textlink="">
      <xdr:nvSpPr>
        <xdr:cNvPr id="111911" name="Text Box 1">
          <a:extLst>
            <a:ext uri="{FF2B5EF4-FFF2-40B4-BE49-F238E27FC236}">
              <a16:creationId xmlns:a16="http://schemas.microsoft.com/office/drawing/2014/main" id="{055DCC81-18F2-55B7-435A-E0EA61354EF0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114300</xdr:rowOff>
    </xdr:to>
    <xdr:sp macro="" textlink="">
      <xdr:nvSpPr>
        <xdr:cNvPr id="111912" name="Text Box 1">
          <a:extLst>
            <a:ext uri="{FF2B5EF4-FFF2-40B4-BE49-F238E27FC236}">
              <a16:creationId xmlns:a16="http://schemas.microsoft.com/office/drawing/2014/main" id="{0E3308B3-E2C7-E41C-E17A-AFDE1774745C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114300</xdr:rowOff>
    </xdr:to>
    <xdr:sp macro="" textlink="">
      <xdr:nvSpPr>
        <xdr:cNvPr id="111913" name="Text Box 1">
          <a:extLst>
            <a:ext uri="{FF2B5EF4-FFF2-40B4-BE49-F238E27FC236}">
              <a16:creationId xmlns:a16="http://schemas.microsoft.com/office/drawing/2014/main" id="{56A0B992-B0CB-7DB0-D43D-0CD14C9765E8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114300</xdr:rowOff>
    </xdr:to>
    <xdr:sp macro="" textlink="">
      <xdr:nvSpPr>
        <xdr:cNvPr id="111914" name="Text Box 1">
          <a:extLst>
            <a:ext uri="{FF2B5EF4-FFF2-40B4-BE49-F238E27FC236}">
              <a16:creationId xmlns:a16="http://schemas.microsoft.com/office/drawing/2014/main" id="{24728736-5FFF-0CAA-8BC9-1BED6DD4A6E7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114300</xdr:rowOff>
    </xdr:to>
    <xdr:sp macro="" textlink="">
      <xdr:nvSpPr>
        <xdr:cNvPr id="111915" name="Text Box 1">
          <a:extLst>
            <a:ext uri="{FF2B5EF4-FFF2-40B4-BE49-F238E27FC236}">
              <a16:creationId xmlns:a16="http://schemas.microsoft.com/office/drawing/2014/main" id="{77A49CE9-089B-D466-297B-B3703751D57D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114300</xdr:rowOff>
    </xdr:to>
    <xdr:sp macro="" textlink="">
      <xdr:nvSpPr>
        <xdr:cNvPr id="111916" name="Text Box 1">
          <a:extLst>
            <a:ext uri="{FF2B5EF4-FFF2-40B4-BE49-F238E27FC236}">
              <a16:creationId xmlns:a16="http://schemas.microsoft.com/office/drawing/2014/main" id="{2993F5DF-1BD7-C70E-686C-36586FC81C3C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114300</xdr:rowOff>
    </xdr:to>
    <xdr:sp macro="" textlink="">
      <xdr:nvSpPr>
        <xdr:cNvPr id="111917" name="Text Box 1">
          <a:extLst>
            <a:ext uri="{FF2B5EF4-FFF2-40B4-BE49-F238E27FC236}">
              <a16:creationId xmlns:a16="http://schemas.microsoft.com/office/drawing/2014/main" id="{CC673C4A-EA6E-258A-9CD7-B597915A9A39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114300</xdr:rowOff>
    </xdr:to>
    <xdr:sp macro="" textlink="">
      <xdr:nvSpPr>
        <xdr:cNvPr id="111918" name="Text Box 1">
          <a:extLst>
            <a:ext uri="{FF2B5EF4-FFF2-40B4-BE49-F238E27FC236}">
              <a16:creationId xmlns:a16="http://schemas.microsoft.com/office/drawing/2014/main" id="{9A214687-F183-823C-9B05-10303BF5998A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114300</xdr:rowOff>
    </xdr:to>
    <xdr:sp macro="" textlink="">
      <xdr:nvSpPr>
        <xdr:cNvPr id="111919" name="Text Box 1">
          <a:extLst>
            <a:ext uri="{FF2B5EF4-FFF2-40B4-BE49-F238E27FC236}">
              <a16:creationId xmlns:a16="http://schemas.microsoft.com/office/drawing/2014/main" id="{88EA6C0D-DD39-E522-F9B3-97ECAA701EB4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114300</xdr:rowOff>
    </xdr:to>
    <xdr:sp macro="" textlink="">
      <xdr:nvSpPr>
        <xdr:cNvPr id="111920" name="Text Box 1">
          <a:extLst>
            <a:ext uri="{FF2B5EF4-FFF2-40B4-BE49-F238E27FC236}">
              <a16:creationId xmlns:a16="http://schemas.microsoft.com/office/drawing/2014/main" id="{0E3D6D17-5EF3-6D28-1DD3-34156F50679D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114300</xdr:rowOff>
    </xdr:to>
    <xdr:sp macro="" textlink="">
      <xdr:nvSpPr>
        <xdr:cNvPr id="111921" name="Text Box 1">
          <a:extLst>
            <a:ext uri="{FF2B5EF4-FFF2-40B4-BE49-F238E27FC236}">
              <a16:creationId xmlns:a16="http://schemas.microsoft.com/office/drawing/2014/main" id="{5041D29E-2B9A-17AE-1EC0-B1A75674AA77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114300</xdr:rowOff>
    </xdr:to>
    <xdr:sp macro="" textlink="">
      <xdr:nvSpPr>
        <xdr:cNvPr id="111922" name="Text Box 1">
          <a:extLst>
            <a:ext uri="{FF2B5EF4-FFF2-40B4-BE49-F238E27FC236}">
              <a16:creationId xmlns:a16="http://schemas.microsoft.com/office/drawing/2014/main" id="{28C0136B-4ACE-C385-5A9A-C6CA38B83349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114300</xdr:rowOff>
    </xdr:to>
    <xdr:sp macro="" textlink="">
      <xdr:nvSpPr>
        <xdr:cNvPr id="111923" name="Text Box 1">
          <a:extLst>
            <a:ext uri="{FF2B5EF4-FFF2-40B4-BE49-F238E27FC236}">
              <a16:creationId xmlns:a16="http://schemas.microsoft.com/office/drawing/2014/main" id="{9A7C8DD6-BDAD-4407-6457-88F8FD0C41D1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114300</xdr:rowOff>
    </xdr:to>
    <xdr:sp macro="" textlink="">
      <xdr:nvSpPr>
        <xdr:cNvPr id="111924" name="Text Box 1">
          <a:extLst>
            <a:ext uri="{FF2B5EF4-FFF2-40B4-BE49-F238E27FC236}">
              <a16:creationId xmlns:a16="http://schemas.microsoft.com/office/drawing/2014/main" id="{F2FF7E2E-E81F-34EF-A528-5F262C88BDDA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114300</xdr:rowOff>
    </xdr:to>
    <xdr:sp macro="" textlink="">
      <xdr:nvSpPr>
        <xdr:cNvPr id="111925" name="Text Box 1">
          <a:extLst>
            <a:ext uri="{FF2B5EF4-FFF2-40B4-BE49-F238E27FC236}">
              <a16:creationId xmlns:a16="http://schemas.microsoft.com/office/drawing/2014/main" id="{2B3ACC41-D1CE-528B-EB33-C4F32A298FAD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114300</xdr:rowOff>
    </xdr:to>
    <xdr:sp macro="" textlink="">
      <xdr:nvSpPr>
        <xdr:cNvPr id="111926" name="Text Box 1">
          <a:extLst>
            <a:ext uri="{FF2B5EF4-FFF2-40B4-BE49-F238E27FC236}">
              <a16:creationId xmlns:a16="http://schemas.microsoft.com/office/drawing/2014/main" id="{0B02CB11-0775-8601-5C7D-2A7D37940A29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114300</xdr:rowOff>
    </xdr:to>
    <xdr:sp macro="" textlink="">
      <xdr:nvSpPr>
        <xdr:cNvPr id="111927" name="Text Box 1">
          <a:extLst>
            <a:ext uri="{FF2B5EF4-FFF2-40B4-BE49-F238E27FC236}">
              <a16:creationId xmlns:a16="http://schemas.microsoft.com/office/drawing/2014/main" id="{595CDEA0-DF6B-B999-7B0D-1633F4F9E1C5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</xdr:row>
      <xdr:rowOff>38100</xdr:rowOff>
    </xdr:from>
    <xdr:to>
      <xdr:col>1</xdr:col>
      <xdr:colOff>276225</xdr:colOff>
      <xdr:row>10</xdr:row>
      <xdr:rowOff>0</xdr:rowOff>
    </xdr:to>
    <xdr:sp macro="" textlink="">
      <xdr:nvSpPr>
        <xdr:cNvPr id="111928" name="Text Box 1">
          <a:extLst>
            <a:ext uri="{FF2B5EF4-FFF2-40B4-BE49-F238E27FC236}">
              <a16:creationId xmlns:a16="http://schemas.microsoft.com/office/drawing/2014/main" id="{8A5F091B-4D4A-0D15-9E10-455C7FEF6D0A}"/>
            </a:ext>
          </a:extLst>
        </xdr:cNvPr>
        <xdr:cNvSpPr txBox="1">
          <a:spLocks noChangeArrowheads="1"/>
        </xdr:cNvSpPr>
      </xdr:nvSpPr>
      <xdr:spPr bwMode="auto">
        <a:xfrm>
          <a:off x="657225" y="1847850"/>
          <a:ext cx="1524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8</xdr:row>
      <xdr:rowOff>38100</xdr:rowOff>
    </xdr:from>
    <xdr:to>
      <xdr:col>1</xdr:col>
      <xdr:colOff>276225</xdr:colOff>
      <xdr:row>11</xdr:row>
      <xdr:rowOff>0</xdr:rowOff>
    </xdr:to>
    <xdr:sp macro="" textlink="">
      <xdr:nvSpPr>
        <xdr:cNvPr id="111929" name="Text Box 1">
          <a:extLst>
            <a:ext uri="{FF2B5EF4-FFF2-40B4-BE49-F238E27FC236}">
              <a16:creationId xmlns:a16="http://schemas.microsoft.com/office/drawing/2014/main" id="{67FE6CF4-57C1-A490-F4C1-B52B4A3FAFD0}"/>
            </a:ext>
          </a:extLst>
        </xdr:cNvPr>
        <xdr:cNvSpPr txBox="1">
          <a:spLocks noChangeArrowheads="1"/>
        </xdr:cNvSpPr>
      </xdr:nvSpPr>
      <xdr:spPr bwMode="auto">
        <a:xfrm>
          <a:off x="657225" y="2038350"/>
          <a:ext cx="1524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9</xdr:row>
      <xdr:rowOff>38100</xdr:rowOff>
    </xdr:from>
    <xdr:to>
      <xdr:col>1</xdr:col>
      <xdr:colOff>276225</xdr:colOff>
      <xdr:row>12</xdr:row>
      <xdr:rowOff>0</xdr:rowOff>
    </xdr:to>
    <xdr:sp macro="" textlink="">
      <xdr:nvSpPr>
        <xdr:cNvPr id="111930" name="Text Box 1">
          <a:extLst>
            <a:ext uri="{FF2B5EF4-FFF2-40B4-BE49-F238E27FC236}">
              <a16:creationId xmlns:a16="http://schemas.microsoft.com/office/drawing/2014/main" id="{69983B60-1525-75E2-4FC5-807172D22035}"/>
            </a:ext>
          </a:extLst>
        </xdr:cNvPr>
        <xdr:cNvSpPr txBox="1">
          <a:spLocks noChangeArrowheads="1"/>
        </xdr:cNvSpPr>
      </xdr:nvSpPr>
      <xdr:spPr bwMode="auto">
        <a:xfrm>
          <a:off x="657225" y="2228850"/>
          <a:ext cx="1524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</xdr:colOff>
      <xdr:row>10</xdr:row>
      <xdr:rowOff>9525</xdr:rowOff>
    </xdr:from>
    <xdr:to>
      <xdr:col>1</xdr:col>
      <xdr:colOff>276225</xdr:colOff>
      <xdr:row>12</xdr:row>
      <xdr:rowOff>180975</xdr:rowOff>
    </xdr:to>
    <xdr:sp macro="" textlink="">
      <xdr:nvSpPr>
        <xdr:cNvPr id="111931" name="Text Box 1">
          <a:extLst>
            <a:ext uri="{FF2B5EF4-FFF2-40B4-BE49-F238E27FC236}">
              <a16:creationId xmlns:a16="http://schemas.microsoft.com/office/drawing/2014/main" id="{A6C48FBC-3189-E4FE-0881-3A598C149D99}"/>
            </a:ext>
          </a:extLst>
        </xdr:cNvPr>
        <xdr:cNvSpPr txBox="1">
          <a:spLocks noChangeArrowheads="1"/>
        </xdr:cNvSpPr>
      </xdr:nvSpPr>
      <xdr:spPr bwMode="auto">
        <a:xfrm>
          <a:off x="666750" y="2390775"/>
          <a:ext cx="14287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495300</xdr:colOff>
      <xdr:row>4</xdr:row>
      <xdr:rowOff>0</xdr:rowOff>
    </xdr:from>
    <xdr:to>
      <xdr:col>1</xdr:col>
      <xdr:colOff>114300</xdr:colOff>
      <xdr:row>7</xdr:row>
      <xdr:rowOff>38100</xdr:rowOff>
    </xdr:to>
    <xdr:sp macro="" textlink="">
      <xdr:nvSpPr>
        <xdr:cNvPr id="107301" name="Text Box 1">
          <a:extLst>
            <a:ext uri="{FF2B5EF4-FFF2-40B4-BE49-F238E27FC236}">
              <a16:creationId xmlns:a16="http://schemas.microsoft.com/office/drawing/2014/main" id="{43DB3F05-545B-5770-4AE8-5923EBD011CD}"/>
            </a:ext>
          </a:extLst>
        </xdr:cNvPr>
        <xdr:cNvSpPr txBox="1">
          <a:spLocks noChangeArrowheads="1"/>
        </xdr:cNvSpPr>
      </xdr:nvSpPr>
      <xdr:spPr bwMode="auto">
        <a:xfrm>
          <a:off x="495300" y="1238250"/>
          <a:ext cx="1524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16</xdr:row>
      <xdr:rowOff>180975</xdr:rowOff>
    </xdr:from>
    <xdr:to>
      <xdr:col>2</xdr:col>
      <xdr:colOff>552450</xdr:colOff>
      <xdr:row>20</xdr:row>
      <xdr:rowOff>104775</xdr:rowOff>
    </xdr:to>
    <xdr:sp macro="" textlink="">
      <xdr:nvSpPr>
        <xdr:cNvPr id="107302" name="Text Box 1">
          <a:extLst>
            <a:ext uri="{FF2B5EF4-FFF2-40B4-BE49-F238E27FC236}">
              <a16:creationId xmlns:a16="http://schemas.microsoft.com/office/drawing/2014/main" id="{7CDF7C1B-370B-9A7D-7FAC-7B2BB177F31F}"/>
            </a:ext>
          </a:extLst>
        </xdr:cNvPr>
        <xdr:cNvSpPr txBox="1">
          <a:spLocks noChangeArrowheads="1"/>
        </xdr:cNvSpPr>
      </xdr:nvSpPr>
      <xdr:spPr bwMode="auto">
        <a:xfrm>
          <a:off x="1781175" y="3743325"/>
          <a:ext cx="476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190500</xdr:colOff>
      <xdr:row>22</xdr:row>
      <xdr:rowOff>9525</xdr:rowOff>
    </xdr:from>
    <xdr:to>
      <xdr:col>1</xdr:col>
      <xdr:colOff>333375</xdr:colOff>
      <xdr:row>25</xdr:row>
      <xdr:rowOff>0</xdr:rowOff>
    </xdr:to>
    <xdr:sp macro="" textlink="">
      <xdr:nvSpPr>
        <xdr:cNvPr id="107303" name="Text Box 1">
          <a:extLst>
            <a:ext uri="{FF2B5EF4-FFF2-40B4-BE49-F238E27FC236}">
              <a16:creationId xmlns:a16="http://schemas.microsoft.com/office/drawing/2014/main" id="{57C34032-B2CF-FEDA-797A-EEA05CB97BBD}"/>
            </a:ext>
          </a:extLst>
        </xdr:cNvPr>
        <xdr:cNvSpPr txBox="1">
          <a:spLocks noChangeArrowheads="1"/>
        </xdr:cNvSpPr>
      </xdr:nvSpPr>
      <xdr:spPr bwMode="auto">
        <a:xfrm>
          <a:off x="723900" y="4714875"/>
          <a:ext cx="1428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5</xdr:row>
      <xdr:rowOff>38100</xdr:rowOff>
    </xdr:from>
    <xdr:to>
      <xdr:col>1</xdr:col>
      <xdr:colOff>276225</xdr:colOff>
      <xdr:row>8</xdr:row>
      <xdr:rowOff>123825</xdr:rowOff>
    </xdr:to>
    <xdr:sp macro="" textlink="">
      <xdr:nvSpPr>
        <xdr:cNvPr id="107304" name="Text Box 1">
          <a:extLst>
            <a:ext uri="{FF2B5EF4-FFF2-40B4-BE49-F238E27FC236}">
              <a16:creationId xmlns:a16="http://schemas.microsoft.com/office/drawing/2014/main" id="{B2802F8E-7829-C7BA-CDE1-2B12FCAA5150}"/>
            </a:ext>
          </a:extLst>
        </xdr:cNvPr>
        <xdr:cNvSpPr txBox="1">
          <a:spLocks noChangeArrowheads="1"/>
        </xdr:cNvSpPr>
      </xdr:nvSpPr>
      <xdr:spPr bwMode="auto">
        <a:xfrm>
          <a:off x="657225" y="1466850"/>
          <a:ext cx="1524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9</xdr:row>
      <xdr:rowOff>85725</xdr:rowOff>
    </xdr:from>
    <xdr:to>
      <xdr:col>1</xdr:col>
      <xdr:colOff>247650</xdr:colOff>
      <xdr:row>12</xdr:row>
      <xdr:rowOff>123825</xdr:rowOff>
    </xdr:to>
    <xdr:sp macro="" textlink="">
      <xdr:nvSpPr>
        <xdr:cNvPr id="107305" name="Text Box 1">
          <a:extLst>
            <a:ext uri="{FF2B5EF4-FFF2-40B4-BE49-F238E27FC236}">
              <a16:creationId xmlns:a16="http://schemas.microsoft.com/office/drawing/2014/main" id="{EE8B3CA7-1F12-5E76-D97A-3A4B2F5D8FD9}"/>
            </a:ext>
          </a:extLst>
        </xdr:cNvPr>
        <xdr:cNvSpPr txBox="1">
          <a:spLocks noChangeArrowheads="1"/>
        </xdr:cNvSpPr>
      </xdr:nvSpPr>
      <xdr:spPr bwMode="auto">
        <a:xfrm>
          <a:off x="609600" y="2276475"/>
          <a:ext cx="1714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27</xdr:row>
      <xdr:rowOff>0</xdr:rowOff>
    </xdr:from>
    <xdr:to>
      <xdr:col>1</xdr:col>
      <xdr:colOff>247650</xdr:colOff>
      <xdr:row>29</xdr:row>
      <xdr:rowOff>152400</xdr:rowOff>
    </xdr:to>
    <xdr:sp macro="" textlink="">
      <xdr:nvSpPr>
        <xdr:cNvPr id="107306" name="Text Box 1">
          <a:extLst>
            <a:ext uri="{FF2B5EF4-FFF2-40B4-BE49-F238E27FC236}">
              <a16:creationId xmlns:a16="http://schemas.microsoft.com/office/drawing/2014/main" id="{0F3A5D86-CFC6-6AE9-29E0-E626F8ECC1CA}"/>
            </a:ext>
          </a:extLst>
        </xdr:cNvPr>
        <xdr:cNvSpPr txBox="1">
          <a:spLocks noChangeArrowheads="1"/>
        </xdr:cNvSpPr>
      </xdr:nvSpPr>
      <xdr:spPr bwMode="auto">
        <a:xfrm>
          <a:off x="609600" y="5689600"/>
          <a:ext cx="17145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11</xdr:row>
      <xdr:rowOff>0</xdr:rowOff>
    </xdr:from>
    <xdr:to>
      <xdr:col>0</xdr:col>
      <xdr:colOff>409575</xdr:colOff>
      <xdr:row>13</xdr:row>
      <xdr:rowOff>0</xdr:rowOff>
    </xdr:to>
    <xdr:sp macro="" textlink="">
      <xdr:nvSpPr>
        <xdr:cNvPr id="107307" name="Text Box 1">
          <a:extLst>
            <a:ext uri="{FF2B5EF4-FFF2-40B4-BE49-F238E27FC236}">
              <a16:creationId xmlns:a16="http://schemas.microsoft.com/office/drawing/2014/main" id="{72C303B8-60E0-2A5F-C893-D128625D2E1D}"/>
            </a:ext>
          </a:extLst>
        </xdr:cNvPr>
        <xdr:cNvSpPr txBox="1">
          <a:spLocks noChangeArrowheads="1"/>
        </xdr:cNvSpPr>
      </xdr:nvSpPr>
      <xdr:spPr bwMode="auto">
        <a:xfrm>
          <a:off x="257175" y="2571750"/>
          <a:ext cx="1524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26</xdr:row>
      <xdr:rowOff>180975</xdr:rowOff>
    </xdr:from>
    <xdr:to>
      <xdr:col>2</xdr:col>
      <xdr:colOff>552450</xdr:colOff>
      <xdr:row>30</xdr:row>
      <xdr:rowOff>104775</xdr:rowOff>
    </xdr:to>
    <xdr:sp macro="" textlink="">
      <xdr:nvSpPr>
        <xdr:cNvPr id="107309" name="Text Box 1">
          <a:extLst>
            <a:ext uri="{FF2B5EF4-FFF2-40B4-BE49-F238E27FC236}">
              <a16:creationId xmlns:a16="http://schemas.microsoft.com/office/drawing/2014/main" id="{9B747F0A-4EEB-043B-DAE3-CADBC4C328C2}"/>
            </a:ext>
          </a:extLst>
        </xdr:cNvPr>
        <xdr:cNvSpPr txBox="1">
          <a:spLocks noChangeArrowheads="1"/>
        </xdr:cNvSpPr>
      </xdr:nvSpPr>
      <xdr:spPr bwMode="auto">
        <a:xfrm>
          <a:off x="1781175" y="5686425"/>
          <a:ext cx="476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152400</xdr:rowOff>
    </xdr:to>
    <xdr:sp macro="" textlink="">
      <xdr:nvSpPr>
        <xdr:cNvPr id="107310" name="Text Box 1">
          <a:extLst>
            <a:ext uri="{FF2B5EF4-FFF2-40B4-BE49-F238E27FC236}">
              <a16:creationId xmlns:a16="http://schemas.microsoft.com/office/drawing/2014/main" id="{A1AD8D42-4A08-9EE8-FE9D-E02F56E77C1D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152400</xdr:rowOff>
    </xdr:to>
    <xdr:sp macro="" textlink="">
      <xdr:nvSpPr>
        <xdr:cNvPr id="107311" name="Text Box 1">
          <a:extLst>
            <a:ext uri="{FF2B5EF4-FFF2-40B4-BE49-F238E27FC236}">
              <a16:creationId xmlns:a16="http://schemas.microsoft.com/office/drawing/2014/main" id="{808AF08B-EC20-31EE-B6DF-403D96A2D454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152400</xdr:rowOff>
    </xdr:to>
    <xdr:sp macro="" textlink="">
      <xdr:nvSpPr>
        <xdr:cNvPr id="107312" name="Text Box 1">
          <a:extLst>
            <a:ext uri="{FF2B5EF4-FFF2-40B4-BE49-F238E27FC236}">
              <a16:creationId xmlns:a16="http://schemas.microsoft.com/office/drawing/2014/main" id="{6EC9777A-48CB-982C-0B4D-8D0E826B7AA1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152400</xdr:rowOff>
    </xdr:to>
    <xdr:sp macro="" textlink="">
      <xdr:nvSpPr>
        <xdr:cNvPr id="107313" name="Text Box 1">
          <a:extLst>
            <a:ext uri="{FF2B5EF4-FFF2-40B4-BE49-F238E27FC236}">
              <a16:creationId xmlns:a16="http://schemas.microsoft.com/office/drawing/2014/main" id="{D55A7FFE-E96E-A520-4C0C-BB15BA2EEDF3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152400</xdr:rowOff>
    </xdr:to>
    <xdr:sp macro="" textlink="">
      <xdr:nvSpPr>
        <xdr:cNvPr id="107314" name="Text Box 1">
          <a:extLst>
            <a:ext uri="{FF2B5EF4-FFF2-40B4-BE49-F238E27FC236}">
              <a16:creationId xmlns:a16="http://schemas.microsoft.com/office/drawing/2014/main" id="{AEB6D541-38C1-BDFD-3C00-D60FC8743D0C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152400</xdr:rowOff>
    </xdr:to>
    <xdr:sp macro="" textlink="">
      <xdr:nvSpPr>
        <xdr:cNvPr id="107315" name="Text Box 1">
          <a:extLst>
            <a:ext uri="{FF2B5EF4-FFF2-40B4-BE49-F238E27FC236}">
              <a16:creationId xmlns:a16="http://schemas.microsoft.com/office/drawing/2014/main" id="{0167C7B3-7A76-944D-7D16-DB68361C3F62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152400</xdr:rowOff>
    </xdr:to>
    <xdr:sp macro="" textlink="">
      <xdr:nvSpPr>
        <xdr:cNvPr id="107316" name="Text Box 1">
          <a:extLst>
            <a:ext uri="{FF2B5EF4-FFF2-40B4-BE49-F238E27FC236}">
              <a16:creationId xmlns:a16="http://schemas.microsoft.com/office/drawing/2014/main" id="{C07A23B0-8804-959F-131C-358C56146FFF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152400</xdr:rowOff>
    </xdr:to>
    <xdr:sp macro="" textlink="">
      <xdr:nvSpPr>
        <xdr:cNvPr id="107317" name="Text Box 1">
          <a:extLst>
            <a:ext uri="{FF2B5EF4-FFF2-40B4-BE49-F238E27FC236}">
              <a16:creationId xmlns:a16="http://schemas.microsoft.com/office/drawing/2014/main" id="{B1D54678-23EF-996D-9D8C-ECB4CAE8190F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152400</xdr:rowOff>
    </xdr:to>
    <xdr:sp macro="" textlink="">
      <xdr:nvSpPr>
        <xdr:cNvPr id="107318" name="Text Box 1">
          <a:extLst>
            <a:ext uri="{FF2B5EF4-FFF2-40B4-BE49-F238E27FC236}">
              <a16:creationId xmlns:a16="http://schemas.microsoft.com/office/drawing/2014/main" id="{46E09C30-60D8-35BC-7526-AB808CAF42B9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152400</xdr:rowOff>
    </xdr:to>
    <xdr:sp macro="" textlink="">
      <xdr:nvSpPr>
        <xdr:cNvPr id="107319" name="Text Box 1">
          <a:extLst>
            <a:ext uri="{FF2B5EF4-FFF2-40B4-BE49-F238E27FC236}">
              <a16:creationId xmlns:a16="http://schemas.microsoft.com/office/drawing/2014/main" id="{6997827B-4E5F-E636-741A-D89426C2CCBA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152400</xdr:rowOff>
    </xdr:to>
    <xdr:sp macro="" textlink="">
      <xdr:nvSpPr>
        <xdr:cNvPr id="107320" name="Text Box 1">
          <a:extLst>
            <a:ext uri="{FF2B5EF4-FFF2-40B4-BE49-F238E27FC236}">
              <a16:creationId xmlns:a16="http://schemas.microsoft.com/office/drawing/2014/main" id="{C91FD92B-BE4F-AA20-5E92-1E7551A38151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152400</xdr:rowOff>
    </xdr:to>
    <xdr:sp macro="" textlink="">
      <xdr:nvSpPr>
        <xdr:cNvPr id="107321" name="Text Box 1">
          <a:extLst>
            <a:ext uri="{FF2B5EF4-FFF2-40B4-BE49-F238E27FC236}">
              <a16:creationId xmlns:a16="http://schemas.microsoft.com/office/drawing/2014/main" id="{91FD3B97-C014-F3E2-11F9-5FBD03B92AED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152400</xdr:rowOff>
    </xdr:to>
    <xdr:sp macro="" textlink="">
      <xdr:nvSpPr>
        <xdr:cNvPr id="107322" name="Text Box 1">
          <a:extLst>
            <a:ext uri="{FF2B5EF4-FFF2-40B4-BE49-F238E27FC236}">
              <a16:creationId xmlns:a16="http://schemas.microsoft.com/office/drawing/2014/main" id="{E3C46B15-F38C-C343-383D-2354F529BA5B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152400</xdr:rowOff>
    </xdr:to>
    <xdr:sp macro="" textlink="">
      <xdr:nvSpPr>
        <xdr:cNvPr id="107323" name="Text Box 1">
          <a:extLst>
            <a:ext uri="{FF2B5EF4-FFF2-40B4-BE49-F238E27FC236}">
              <a16:creationId xmlns:a16="http://schemas.microsoft.com/office/drawing/2014/main" id="{75DCB02C-DD36-CEC9-FB4A-8905D37F8FA7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152400</xdr:rowOff>
    </xdr:to>
    <xdr:sp macro="" textlink="">
      <xdr:nvSpPr>
        <xdr:cNvPr id="107324" name="Text Box 1">
          <a:extLst>
            <a:ext uri="{FF2B5EF4-FFF2-40B4-BE49-F238E27FC236}">
              <a16:creationId xmlns:a16="http://schemas.microsoft.com/office/drawing/2014/main" id="{2FB3921C-1712-2B33-D3E9-0A9339C5900A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152400</xdr:rowOff>
    </xdr:to>
    <xdr:sp macro="" textlink="">
      <xdr:nvSpPr>
        <xdr:cNvPr id="107325" name="Text Box 1">
          <a:extLst>
            <a:ext uri="{FF2B5EF4-FFF2-40B4-BE49-F238E27FC236}">
              <a16:creationId xmlns:a16="http://schemas.microsoft.com/office/drawing/2014/main" id="{7C011E8D-BAAF-DA18-DD3B-ACE747B3BA9D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152400</xdr:rowOff>
    </xdr:to>
    <xdr:sp macro="" textlink="">
      <xdr:nvSpPr>
        <xdr:cNvPr id="107326" name="Text Box 1">
          <a:extLst>
            <a:ext uri="{FF2B5EF4-FFF2-40B4-BE49-F238E27FC236}">
              <a16:creationId xmlns:a16="http://schemas.microsoft.com/office/drawing/2014/main" id="{30F5A7E4-1356-0B66-7E11-17B0B1CB6FA4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628650</xdr:colOff>
      <xdr:row>15</xdr:row>
      <xdr:rowOff>228600</xdr:rowOff>
    </xdr:from>
    <xdr:to>
      <xdr:col>3</xdr:col>
      <xdr:colOff>0</xdr:colOff>
      <xdr:row>19</xdr:row>
      <xdr:rowOff>123825</xdr:rowOff>
    </xdr:to>
    <xdr:sp macro="" textlink="">
      <xdr:nvSpPr>
        <xdr:cNvPr id="107327" name="Text Box 1">
          <a:extLst>
            <a:ext uri="{FF2B5EF4-FFF2-40B4-BE49-F238E27FC236}">
              <a16:creationId xmlns:a16="http://schemas.microsoft.com/office/drawing/2014/main" id="{EC6522DB-2F47-5BBD-407C-AEC51EB8E150}"/>
            </a:ext>
          </a:extLst>
        </xdr:cNvPr>
        <xdr:cNvSpPr txBox="1">
          <a:spLocks noChangeArrowheads="1"/>
        </xdr:cNvSpPr>
      </xdr:nvSpPr>
      <xdr:spPr bwMode="auto">
        <a:xfrm>
          <a:off x="1905000" y="3562350"/>
          <a:ext cx="66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28</xdr:row>
      <xdr:rowOff>0</xdr:rowOff>
    </xdr:from>
    <xdr:to>
      <xdr:col>1</xdr:col>
      <xdr:colOff>247650</xdr:colOff>
      <xdr:row>30</xdr:row>
      <xdr:rowOff>152400</xdr:rowOff>
    </xdr:to>
    <xdr:sp macro="" textlink="">
      <xdr:nvSpPr>
        <xdr:cNvPr id="107328" name="Text Box 1">
          <a:extLst>
            <a:ext uri="{FF2B5EF4-FFF2-40B4-BE49-F238E27FC236}">
              <a16:creationId xmlns:a16="http://schemas.microsoft.com/office/drawing/2014/main" id="{5ADCFD6F-0D24-6296-7BC6-724589CC635E}"/>
            </a:ext>
          </a:extLst>
        </xdr:cNvPr>
        <xdr:cNvSpPr txBox="1">
          <a:spLocks noChangeArrowheads="1"/>
        </xdr:cNvSpPr>
      </xdr:nvSpPr>
      <xdr:spPr bwMode="auto">
        <a:xfrm>
          <a:off x="609600" y="5886450"/>
          <a:ext cx="17145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495300</xdr:colOff>
      <xdr:row>4</xdr:row>
      <xdr:rowOff>0</xdr:rowOff>
    </xdr:from>
    <xdr:to>
      <xdr:col>1</xdr:col>
      <xdr:colOff>114300</xdr:colOff>
      <xdr:row>7</xdr:row>
      <xdr:rowOff>38100</xdr:rowOff>
    </xdr:to>
    <xdr:sp macro="" textlink="">
      <xdr:nvSpPr>
        <xdr:cNvPr id="110312" name="Text Box 1">
          <a:extLst>
            <a:ext uri="{FF2B5EF4-FFF2-40B4-BE49-F238E27FC236}">
              <a16:creationId xmlns:a16="http://schemas.microsoft.com/office/drawing/2014/main" id="{E6EB9564-C97C-966A-40F4-E143658E296B}"/>
            </a:ext>
          </a:extLst>
        </xdr:cNvPr>
        <xdr:cNvSpPr txBox="1">
          <a:spLocks noChangeArrowheads="1"/>
        </xdr:cNvSpPr>
      </xdr:nvSpPr>
      <xdr:spPr bwMode="auto">
        <a:xfrm>
          <a:off x="495300" y="1238250"/>
          <a:ext cx="1524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13</xdr:row>
      <xdr:rowOff>0</xdr:rowOff>
    </xdr:from>
    <xdr:to>
      <xdr:col>2</xdr:col>
      <xdr:colOff>638175</xdr:colOff>
      <xdr:row>16</xdr:row>
      <xdr:rowOff>123825</xdr:rowOff>
    </xdr:to>
    <xdr:sp macro="" textlink="">
      <xdr:nvSpPr>
        <xdr:cNvPr id="110313" name="Text Box 1">
          <a:extLst>
            <a:ext uri="{FF2B5EF4-FFF2-40B4-BE49-F238E27FC236}">
              <a16:creationId xmlns:a16="http://schemas.microsoft.com/office/drawing/2014/main" id="{0003BAFC-4EA1-562F-AB16-959C27922325}"/>
            </a:ext>
          </a:extLst>
        </xdr:cNvPr>
        <xdr:cNvSpPr txBox="1">
          <a:spLocks noChangeArrowheads="1"/>
        </xdr:cNvSpPr>
      </xdr:nvSpPr>
      <xdr:spPr bwMode="auto">
        <a:xfrm>
          <a:off x="1781175" y="2990850"/>
          <a:ext cx="1333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190500</xdr:colOff>
      <xdr:row>13</xdr:row>
      <xdr:rowOff>0</xdr:rowOff>
    </xdr:from>
    <xdr:to>
      <xdr:col>1</xdr:col>
      <xdr:colOff>333375</xdr:colOff>
      <xdr:row>16</xdr:row>
      <xdr:rowOff>19050</xdr:rowOff>
    </xdr:to>
    <xdr:sp macro="" textlink="">
      <xdr:nvSpPr>
        <xdr:cNvPr id="110314" name="Text Box 1">
          <a:extLst>
            <a:ext uri="{FF2B5EF4-FFF2-40B4-BE49-F238E27FC236}">
              <a16:creationId xmlns:a16="http://schemas.microsoft.com/office/drawing/2014/main" id="{5D1ADDDE-8B8E-F326-2BEA-879E12E70834}"/>
            </a:ext>
          </a:extLst>
        </xdr:cNvPr>
        <xdr:cNvSpPr txBox="1">
          <a:spLocks noChangeArrowheads="1"/>
        </xdr:cNvSpPr>
      </xdr:nvSpPr>
      <xdr:spPr bwMode="auto">
        <a:xfrm>
          <a:off x="723900" y="2990850"/>
          <a:ext cx="1428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5</xdr:row>
      <xdr:rowOff>38100</xdr:rowOff>
    </xdr:from>
    <xdr:to>
      <xdr:col>1</xdr:col>
      <xdr:colOff>276225</xdr:colOff>
      <xdr:row>8</xdr:row>
      <xdr:rowOff>123825</xdr:rowOff>
    </xdr:to>
    <xdr:sp macro="" textlink="">
      <xdr:nvSpPr>
        <xdr:cNvPr id="110315" name="Text Box 1">
          <a:extLst>
            <a:ext uri="{FF2B5EF4-FFF2-40B4-BE49-F238E27FC236}">
              <a16:creationId xmlns:a16="http://schemas.microsoft.com/office/drawing/2014/main" id="{E9AED23D-E302-1EF8-3D5E-83DCB5EC560E}"/>
            </a:ext>
          </a:extLst>
        </xdr:cNvPr>
        <xdr:cNvSpPr txBox="1">
          <a:spLocks noChangeArrowheads="1"/>
        </xdr:cNvSpPr>
      </xdr:nvSpPr>
      <xdr:spPr bwMode="auto">
        <a:xfrm>
          <a:off x="657225" y="1466850"/>
          <a:ext cx="1524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9</xdr:row>
      <xdr:rowOff>85725</xdr:rowOff>
    </xdr:from>
    <xdr:to>
      <xdr:col>1</xdr:col>
      <xdr:colOff>247650</xdr:colOff>
      <xdr:row>12</xdr:row>
      <xdr:rowOff>123825</xdr:rowOff>
    </xdr:to>
    <xdr:sp macro="" textlink="">
      <xdr:nvSpPr>
        <xdr:cNvPr id="110316" name="Text Box 1">
          <a:extLst>
            <a:ext uri="{FF2B5EF4-FFF2-40B4-BE49-F238E27FC236}">
              <a16:creationId xmlns:a16="http://schemas.microsoft.com/office/drawing/2014/main" id="{078C861E-12BF-4D8D-4BA3-4858EC63130E}"/>
            </a:ext>
          </a:extLst>
        </xdr:cNvPr>
        <xdr:cNvSpPr txBox="1">
          <a:spLocks noChangeArrowheads="1"/>
        </xdr:cNvSpPr>
      </xdr:nvSpPr>
      <xdr:spPr bwMode="auto">
        <a:xfrm>
          <a:off x="609600" y="2276475"/>
          <a:ext cx="1714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17</xdr:row>
      <xdr:rowOff>0</xdr:rowOff>
    </xdr:from>
    <xdr:to>
      <xdr:col>1</xdr:col>
      <xdr:colOff>247650</xdr:colOff>
      <xdr:row>19</xdr:row>
      <xdr:rowOff>152400</xdr:rowOff>
    </xdr:to>
    <xdr:sp macro="" textlink="">
      <xdr:nvSpPr>
        <xdr:cNvPr id="110317" name="Text Box 1">
          <a:extLst>
            <a:ext uri="{FF2B5EF4-FFF2-40B4-BE49-F238E27FC236}">
              <a16:creationId xmlns:a16="http://schemas.microsoft.com/office/drawing/2014/main" id="{919D98CD-F9A4-08BA-E065-1A053E059894}"/>
            </a:ext>
          </a:extLst>
        </xdr:cNvPr>
        <xdr:cNvSpPr txBox="1">
          <a:spLocks noChangeArrowheads="1"/>
        </xdr:cNvSpPr>
      </xdr:nvSpPr>
      <xdr:spPr bwMode="auto">
        <a:xfrm>
          <a:off x="609600" y="3752850"/>
          <a:ext cx="17145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11</xdr:row>
      <xdr:rowOff>0</xdr:rowOff>
    </xdr:from>
    <xdr:to>
      <xdr:col>0</xdr:col>
      <xdr:colOff>409575</xdr:colOff>
      <xdr:row>13</xdr:row>
      <xdr:rowOff>0</xdr:rowOff>
    </xdr:to>
    <xdr:sp macro="" textlink="">
      <xdr:nvSpPr>
        <xdr:cNvPr id="110318" name="Text Box 1">
          <a:extLst>
            <a:ext uri="{FF2B5EF4-FFF2-40B4-BE49-F238E27FC236}">
              <a16:creationId xmlns:a16="http://schemas.microsoft.com/office/drawing/2014/main" id="{F4E17B89-3A17-C443-F542-DCCB6CC50EA0}"/>
            </a:ext>
          </a:extLst>
        </xdr:cNvPr>
        <xdr:cNvSpPr txBox="1">
          <a:spLocks noChangeArrowheads="1"/>
        </xdr:cNvSpPr>
      </xdr:nvSpPr>
      <xdr:spPr bwMode="auto">
        <a:xfrm>
          <a:off x="257175" y="2571750"/>
          <a:ext cx="1524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</xdr:row>
      <xdr:rowOff>0</xdr:rowOff>
    </xdr:from>
    <xdr:to>
      <xdr:col>0</xdr:col>
      <xdr:colOff>409575</xdr:colOff>
      <xdr:row>6</xdr:row>
      <xdr:rowOff>0</xdr:rowOff>
    </xdr:to>
    <xdr:sp macro="" textlink="">
      <xdr:nvSpPr>
        <xdr:cNvPr id="110319" name="Text Box 1">
          <a:extLst>
            <a:ext uri="{FF2B5EF4-FFF2-40B4-BE49-F238E27FC236}">
              <a16:creationId xmlns:a16="http://schemas.microsoft.com/office/drawing/2014/main" id="{F501965F-B83C-73AF-7329-E19B9D2367D6}"/>
            </a:ext>
          </a:extLst>
        </xdr:cNvPr>
        <xdr:cNvSpPr txBox="1">
          <a:spLocks noChangeArrowheads="1"/>
        </xdr:cNvSpPr>
      </xdr:nvSpPr>
      <xdr:spPr bwMode="auto">
        <a:xfrm>
          <a:off x="257175" y="1047750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9</xdr:row>
      <xdr:rowOff>85725</xdr:rowOff>
    </xdr:from>
    <xdr:to>
      <xdr:col>1</xdr:col>
      <xdr:colOff>247650</xdr:colOff>
      <xdr:row>12</xdr:row>
      <xdr:rowOff>161925</xdr:rowOff>
    </xdr:to>
    <xdr:sp macro="" textlink="">
      <xdr:nvSpPr>
        <xdr:cNvPr id="110320" name="Text Box 1">
          <a:extLst>
            <a:ext uri="{FF2B5EF4-FFF2-40B4-BE49-F238E27FC236}">
              <a16:creationId xmlns:a16="http://schemas.microsoft.com/office/drawing/2014/main" id="{439ECEC1-2A5D-183E-71DA-AD325EB37BFD}"/>
            </a:ext>
          </a:extLst>
        </xdr:cNvPr>
        <xdr:cNvSpPr txBox="1">
          <a:spLocks noChangeArrowheads="1"/>
        </xdr:cNvSpPr>
      </xdr:nvSpPr>
      <xdr:spPr bwMode="auto">
        <a:xfrm>
          <a:off x="609600" y="2276475"/>
          <a:ext cx="1714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17</xdr:row>
      <xdr:rowOff>0</xdr:rowOff>
    </xdr:from>
    <xdr:to>
      <xdr:col>1</xdr:col>
      <xdr:colOff>247650</xdr:colOff>
      <xdr:row>20</xdr:row>
      <xdr:rowOff>0</xdr:rowOff>
    </xdr:to>
    <xdr:sp macro="" textlink="">
      <xdr:nvSpPr>
        <xdr:cNvPr id="110321" name="Text Box 1">
          <a:extLst>
            <a:ext uri="{FF2B5EF4-FFF2-40B4-BE49-F238E27FC236}">
              <a16:creationId xmlns:a16="http://schemas.microsoft.com/office/drawing/2014/main" id="{58ECDE72-9A23-D252-1AF6-99A33BE2AADC}"/>
            </a:ext>
          </a:extLst>
        </xdr:cNvPr>
        <xdr:cNvSpPr txBox="1">
          <a:spLocks noChangeArrowheads="1"/>
        </xdr:cNvSpPr>
      </xdr:nvSpPr>
      <xdr:spPr bwMode="auto">
        <a:xfrm>
          <a:off x="609600" y="3752850"/>
          <a:ext cx="1714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18</xdr:row>
      <xdr:rowOff>0</xdr:rowOff>
    </xdr:from>
    <xdr:to>
      <xdr:col>1</xdr:col>
      <xdr:colOff>247650</xdr:colOff>
      <xdr:row>21</xdr:row>
      <xdr:rowOff>0</xdr:rowOff>
    </xdr:to>
    <xdr:sp macro="" textlink="">
      <xdr:nvSpPr>
        <xdr:cNvPr id="110322" name="Text Box 1">
          <a:extLst>
            <a:ext uri="{FF2B5EF4-FFF2-40B4-BE49-F238E27FC236}">
              <a16:creationId xmlns:a16="http://schemas.microsoft.com/office/drawing/2014/main" id="{F6765963-BD57-0A35-CFC1-42ED919DA478}"/>
            </a:ext>
          </a:extLst>
        </xdr:cNvPr>
        <xdr:cNvSpPr txBox="1">
          <a:spLocks noChangeArrowheads="1"/>
        </xdr:cNvSpPr>
      </xdr:nvSpPr>
      <xdr:spPr bwMode="auto">
        <a:xfrm>
          <a:off x="609600" y="3943350"/>
          <a:ext cx="1714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5</xdr:row>
      <xdr:rowOff>38100</xdr:rowOff>
    </xdr:from>
    <xdr:to>
      <xdr:col>1</xdr:col>
      <xdr:colOff>276225</xdr:colOff>
      <xdr:row>8</xdr:row>
      <xdr:rowOff>38100</xdr:rowOff>
    </xdr:to>
    <xdr:sp macro="" textlink="">
      <xdr:nvSpPr>
        <xdr:cNvPr id="110323" name="Text Box 1">
          <a:extLst>
            <a:ext uri="{FF2B5EF4-FFF2-40B4-BE49-F238E27FC236}">
              <a16:creationId xmlns:a16="http://schemas.microsoft.com/office/drawing/2014/main" id="{33520B28-8AC6-E60D-0EC9-9FA4A265C7F6}"/>
            </a:ext>
          </a:extLst>
        </xdr:cNvPr>
        <xdr:cNvSpPr txBox="1">
          <a:spLocks noChangeArrowheads="1"/>
        </xdr:cNvSpPr>
      </xdr:nvSpPr>
      <xdr:spPr bwMode="auto">
        <a:xfrm>
          <a:off x="657225" y="1466850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9</xdr:row>
      <xdr:rowOff>85725</xdr:rowOff>
    </xdr:from>
    <xdr:to>
      <xdr:col>1</xdr:col>
      <xdr:colOff>247650</xdr:colOff>
      <xdr:row>12</xdr:row>
      <xdr:rowOff>161925</xdr:rowOff>
    </xdr:to>
    <xdr:sp macro="" textlink="">
      <xdr:nvSpPr>
        <xdr:cNvPr id="110324" name="Text Box 1">
          <a:extLst>
            <a:ext uri="{FF2B5EF4-FFF2-40B4-BE49-F238E27FC236}">
              <a16:creationId xmlns:a16="http://schemas.microsoft.com/office/drawing/2014/main" id="{5AD4B355-E4B3-93A6-2DD4-196281F98227}"/>
            </a:ext>
          </a:extLst>
        </xdr:cNvPr>
        <xdr:cNvSpPr txBox="1">
          <a:spLocks noChangeArrowheads="1"/>
        </xdr:cNvSpPr>
      </xdr:nvSpPr>
      <xdr:spPr bwMode="auto">
        <a:xfrm>
          <a:off x="609600" y="2276475"/>
          <a:ext cx="1714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17</xdr:row>
      <xdr:rowOff>0</xdr:rowOff>
    </xdr:from>
    <xdr:to>
      <xdr:col>1</xdr:col>
      <xdr:colOff>247650</xdr:colOff>
      <xdr:row>20</xdr:row>
      <xdr:rowOff>0</xdr:rowOff>
    </xdr:to>
    <xdr:sp macro="" textlink="">
      <xdr:nvSpPr>
        <xdr:cNvPr id="110325" name="Text Box 1">
          <a:extLst>
            <a:ext uri="{FF2B5EF4-FFF2-40B4-BE49-F238E27FC236}">
              <a16:creationId xmlns:a16="http://schemas.microsoft.com/office/drawing/2014/main" id="{8027C6CF-B883-6C4C-6ED0-1D994F7AC7BE}"/>
            </a:ext>
          </a:extLst>
        </xdr:cNvPr>
        <xdr:cNvSpPr txBox="1">
          <a:spLocks noChangeArrowheads="1"/>
        </xdr:cNvSpPr>
      </xdr:nvSpPr>
      <xdr:spPr bwMode="auto">
        <a:xfrm>
          <a:off x="609600" y="3752850"/>
          <a:ext cx="1714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18</xdr:row>
      <xdr:rowOff>0</xdr:rowOff>
    </xdr:from>
    <xdr:to>
      <xdr:col>1</xdr:col>
      <xdr:colOff>247650</xdr:colOff>
      <xdr:row>21</xdr:row>
      <xdr:rowOff>0</xdr:rowOff>
    </xdr:to>
    <xdr:sp macro="" textlink="">
      <xdr:nvSpPr>
        <xdr:cNvPr id="110326" name="Text Box 1">
          <a:extLst>
            <a:ext uri="{FF2B5EF4-FFF2-40B4-BE49-F238E27FC236}">
              <a16:creationId xmlns:a16="http://schemas.microsoft.com/office/drawing/2014/main" id="{610D22A5-4FA8-4768-CA6E-50B847077ABA}"/>
            </a:ext>
          </a:extLst>
        </xdr:cNvPr>
        <xdr:cNvSpPr txBox="1">
          <a:spLocks noChangeArrowheads="1"/>
        </xdr:cNvSpPr>
      </xdr:nvSpPr>
      <xdr:spPr bwMode="auto">
        <a:xfrm>
          <a:off x="609600" y="3943350"/>
          <a:ext cx="1714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10327" name="Text Box 1">
          <a:extLst>
            <a:ext uri="{FF2B5EF4-FFF2-40B4-BE49-F238E27FC236}">
              <a16:creationId xmlns:a16="http://schemas.microsoft.com/office/drawing/2014/main" id="{3249D761-4BBC-04D3-D81A-11936BAA8ECF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10328" name="Text Box 1">
          <a:extLst>
            <a:ext uri="{FF2B5EF4-FFF2-40B4-BE49-F238E27FC236}">
              <a16:creationId xmlns:a16="http://schemas.microsoft.com/office/drawing/2014/main" id="{A3CB4F14-C66B-7D71-12F4-563ADC7C0275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10329" name="Text Box 1">
          <a:extLst>
            <a:ext uri="{FF2B5EF4-FFF2-40B4-BE49-F238E27FC236}">
              <a16:creationId xmlns:a16="http://schemas.microsoft.com/office/drawing/2014/main" id="{8366629A-C18A-38BE-79CF-E5BE9148ECBE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10330" name="Text Box 1">
          <a:extLst>
            <a:ext uri="{FF2B5EF4-FFF2-40B4-BE49-F238E27FC236}">
              <a16:creationId xmlns:a16="http://schemas.microsoft.com/office/drawing/2014/main" id="{7ED1DB37-D549-EED9-B52E-606D49AAF9B5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10331" name="Text Box 1">
          <a:extLst>
            <a:ext uri="{FF2B5EF4-FFF2-40B4-BE49-F238E27FC236}">
              <a16:creationId xmlns:a16="http://schemas.microsoft.com/office/drawing/2014/main" id="{E868A7EB-430F-3677-9083-BE7E1FB92AFF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10332" name="Text Box 1">
          <a:extLst>
            <a:ext uri="{FF2B5EF4-FFF2-40B4-BE49-F238E27FC236}">
              <a16:creationId xmlns:a16="http://schemas.microsoft.com/office/drawing/2014/main" id="{F9BE5306-A120-DBAC-8754-3AE29220F44C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10333" name="Text Box 1">
          <a:extLst>
            <a:ext uri="{FF2B5EF4-FFF2-40B4-BE49-F238E27FC236}">
              <a16:creationId xmlns:a16="http://schemas.microsoft.com/office/drawing/2014/main" id="{3E7F4D14-F239-3DB9-CB3D-931D027A5143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10334" name="Text Box 1">
          <a:extLst>
            <a:ext uri="{FF2B5EF4-FFF2-40B4-BE49-F238E27FC236}">
              <a16:creationId xmlns:a16="http://schemas.microsoft.com/office/drawing/2014/main" id="{BFB23FF7-4F52-4C8B-DFD5-575E0A0A89DA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10335" name="Text Box 1">
          <a:extLst>
            <a:ext uri="{FF2B5EF4-FFF2-40B4-BE49-F238E27FC236}">
              <a16:creationId xmlns:a16="http://schemas.microsoft.com/office/drawing/2014/main" id="{15A0ACDF-DB33-B1F0-4A10-4545208A5536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10336" name="Text Box 1">
          <a:extLst>
            <a:ext uri="{FF2B5EF4-FFF2-40B4-BE49-F238E27FC236}">
              <a16:creationId xmlns:a16="http://schemas.microsoft.com/office/drawing/2014/main" id="{5004483D-3398-7D4E-B489-C4E01163AE2F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10337" name="Text Box 1">
          <a:extLst>
            <a:ext uri="{FF2B5EF4-FFF2-40B4-BE49-F238E27FC236}">
              <a16:creationId xmlns:a16="http://schemas.microsoft.com/office/drawing/2014/main" id="{D0F43A34-96E7-1F23-52A6-3DA0229D2F16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10338" name="Text Box 1">
          <a:extLst>
            <a:ext uri="{FF2B5EF4-FFF2-40B4-BE49-F238E27FC236}">
              <a16:creationId xmlns:a16="http://schemas.microsoft.com/office/drawing/2014/main" id="{38D6D649-0CBE-9CAD-B814-F22F3E06AD77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10339" name="Text Box 1">
          <a:extLst>
            <a:ext uri="{FF2B5EF4-FFF2-40B4-BE49-F238E27FC236}">
              <a16:creationId xmlns:a16="http://schemas.microsoft.com/office/drawing/2014/main" id="{6D211D26-60E0-2E43-CBC6-20C5FB4BAE28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10340" name="Text Box 1">
          <a:extLst>
            <a:ext uri="{FF2B5EF4-FFF2-40B4-BE49-F238E27FC236}">
              <a16:creationId xmlns:a16="http://schemas.microsoft.com/office/drawing/2014/main" id="{25310759-F945-D0ED-EF01-9C71C20D99AB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10341" name="Text Box 1">
          <a:extLst>
            <a:ext uri="{FF2B5EF4-FFF2-40B4-BE49-F238E27FC236}">
              <a16:creationId xmlns:a16="http://schemas.microsoft.com/office/drawing/2014/main" id="{79000F98-F035-EF24-4B11-F39A7190DB9A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10342" name="Text Box 1">
          <a:extLst>
            <a:ext uri="{FF2B5EF4-FFF2-40B4-BE49-F238E27FC236}">
              <a16:creationId xmlns:a16="http://schemas.microsoft.com/office/drawing/2014/main" id="{72756766-D985-AFB9-43BE-AC7E3B2D49CD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10343" name="Text Box 1">
          <a:extLst>
            <a:ext uri="{FF2B5EF4-FFF2-40B4-BE49-F238E27FC236}">
              <a16:creationId xmlns:a16="http://schemas.microsoft.com/office/drawing/2014/main" id="{D5F7EA58-0116-F09A-E813-47DE69A171B7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10344" name="Text Box 1">
          <a:extLst>
            <a:ext uri="{FF2B5EF4-FFF2-40B4-BE49-F238E27FC236}">
              <a16:creationId xmlns:a16="http://schemas.microsoft.com/office/drawing/2014/main" id="{E337A86B-B38F-C409-892B-74648C1D6286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27</xdr:row>
      <xdr:rowOff>0</xdr:rowOff>
    </xdr:from>
    <xdr:to>
      <xdr:col>1</xdr:col>
      <xdr:colOff>247650</xdr:colOff>
      <xdr:row>29</xdr:row>
      <xdr:rowOff>152400</xdr:rowOff>
    </xdr:to>
    <xdr:sp macro="" textlink="">
      <xdr:nvSpPr>
        <xdr:cNvPr id="110345" name="Text Box 1">
          <a:extLst>
            <a:ext uri="{FF2B5EF4-FFF2-40B4-BE49-F238E27FC236}">
              <a16:creationId xmlns:a16="http://schemas.microsoft.com/office/drawing/2014/main" id="{A2142B24-FF04-7373-394E-6AF0852C325B}"/>
            </a:ext>
          </a:extLst>
        </xdr:cNvPr>
        <xdr:cNvSpPr txBox="1">
          <a:spLocks noChangeArrowheads="1"/>
        </xdr:cNvSpPr>
      </xdr:nvSpPr>
      <xdr:spPr bwMode="auto">
        <a:xfrm>
          <a:off x="609600" y="5657850"/>
          <a:ext cx="17145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27</xdr:row>
      <xdr:rowOff>0</xdr:rowOff>
    </xdr:from>
    <xdr:to>
      <xdr:col>1</xdr:col>
      <xdr:colOff>247650</xdr:colOff>
      <xdr:row>30</xdr:row>
      <xdr:rowOff>0</xdr:rowOff>
    </xdr:to>
    <xdr:sp macro="" textlink="">
      <xdr:nvSpPr>
        <xdr:cNvPr id="110346" name="Text Box 1">
          <a:extLst>
            <a:ext uri="{FF2B5EF4-FFF2-40B4-BE49-F238E27FC236}">
              <a16:creationId xmlns:a16="http://schemas.microsoft.com/office/drawing/2014/main" id="{92EB6CC2-06F1-D21F-DC2E-6872875F809D}"/>
            </a:ext>
          </a:extLst>
        </xdr:cNvPr>
        <xdr:cNvSpPr txBox="1">
          <a:spLocks noChangeArrowheads="1"/>
        </xdr:cNvSpPr>
      </xdr:nvSpPr>
      <xdr:spPr bwMode="auto">
        <a:xfrm>
          <a:off x="609600" y="5657850"/>
          <a:ext cx="1714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28</xdr:row>
      <xdr:rowOff>0</xdr:rowOff>
    </xdr:from>
    <xdr:to>
      <xdr:col>1</xdr:col>
      <xdr:colOff>247650</xdr:colOff>
      <xdr:row>31</xdr:row>
      <xdr:rowOff>0</xdr:rowOff>
    </xdr:to>
    <xdr:sp macro="" textlink="">
      <xdr:nvSpPr>
        <xdr:cNvPr id="110347" name="Text Box 1">
          <a:extLst>
            <a:ext uri="{FF2B5EF4-FFF2-40B4-BE49-F238E27FC236}">
              <a16:creationId xmlns:a16="http://schemas.microsoft.com/office/drawing/2014/main" id="{1736D53B-1A08-8051-946D-4AF0132B86B2}"/>
            </a:ext>
          </a:extLst>
        </xdr:cNvPr>
        <xdr:cNvSpPr txBox="1">
          <a:spLocks noChangeArrowheads="1"/>
        </xdr:cNvSpPr>
      </xdr:nvSpPr>
      <xdr:spPr bwMode="auto">
        <a:xfrm>
          <a:off x="609600" y="5848350"/>
          <a:ext cx="1714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27</xdr:row>
      <xdr:rowOff>0</xdr:rowOff>
    </xdr:from>
    <xdr:to>
      <xdr:col>1</xdr:col>
      <xdr:colOff>247650</xdr:colOff>
      <xdr:row>30</xdr:row>
      <xdr:rowOff>0</xdr:rowOff>
    </xdr:to>
    <xdr:sp macro="" textlink="">
      <xdr:nvSpPr>
        <xdr:cNvPr id="110348" name="Text Box 1">
          <a:extLst>
            <a:ext uri="{FF2B5EF4-FFF2-40B4-BE49-F238E27FC236}">
              <a16:creationId xmlns:a16="http://schemas.microsoft.com/office/drawing/2014/main" id="{B071C9FF-EB94-CFA8-72F8-0998A442089A}"/>
            </a:ext>
          </a:extLst>
        </xdr:cNvPr>
        <xdr:cNvSpPr txBox="1">
          <a:spLocks noChangeArrowheads="1"/>
        </xdr:cNvSpPr>
      </xdr:nvSpPr>
      <xdr:spPr bwMode="auto">
        <a:xfrm>
          <a:off x="609600" y="5657850"/>
          <a:ext cx="1714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28</xdr:row>
      <xdr:rowOff>0</xdr:rowOff>
    </xdr:from>
    <xdr:to>
      <xdr:col>1</xdr:col>
      <xdr:colOff>247650</xdr:colOff>
      <xdr:row>31</xdr:row>
      <xdr:rowOff>0</xdr:rowOff>
    </xdr:to>
    <xdr:sp macro="" textlink="">
      <xdr:nvSpPr>
        <xdr:cNvPr id="110349" name="Text Box 1">
          <a:extLst>
            <a:ext uri="{FF2B5EF4-FFF2-40B4-BE49-F238E27FC236}">
              <a16:creationId xmlns:a16="http://schemas.microsoft.com/office/drawing/2014/main" id="{A36C9E04-DF08-ED3F-F294-529E82AF9D42}"/>
            </a:ext>
          </a:extLst>
        </xdr:cNvPr>
        <xdr:cNvSpPr txBox="1">
          <a:spLocks noChangeArrowheads="1"/>
        </xdr:cNvSpPr>
      </xdr:nvSpPr>
      <xdr:spPr bwMode="auto">
        <a:xfrm>
          <a:off x="609600" y="5848350"/>
          <a:ext cx="1714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266700</xdr:colOff>
      <xdr:row>4</xdr:row>
      <xdr:rowOff>0</xdr:rowOff>
    </xdr:from>
    <xdr:to>
      <xdr:col>0</xdr:col>
      <xdr:colOff>409575</xdr:colOff>
      <xdr:row>7</xdr:row>
      <xdr:rowOff>9525</xdr:rowOff>
    </xdr:to>
    <xdr:sp macro="" textlink="">
      <xdr:nvSpPr>
        <xdr:cNvPr id="106371" name="Text Box 1">
          <a:extLst>
            <a:ext uri="{FF2B5EF4-FFF2-40B4-BE49-F238E27FC236}">
              <a16:creationId xmlns:a16="http://schemas.microsoft.com/office/drawing/2014/main" id="{DB3C4D80-1816-B9D5-9052-EFADE2D8A505}"/>
            </a:ext>
          </a:extLst>
        </xdr:cNvPr>
        <xdr:cNvSpPr txBox="1">
          <a:spLocks noChangeArrowheads="1"/>
        </xdr:cNvSpPr>
      </xdr:nvSpPr>
      <xdr:spPr bwMode="auto">
        <a:xfrm>
          <a:off x="266700" y="1238250"/>
          <a:ext cx="14287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361950</xdr:colOff>
      <xdr:row>14</xdr:row>
      <xdr:rowOff>0</xdr:rowOff>
    </xdr:from>
    <xdr:to>
      <xdr:col>1</xdr:col>
      <xdr:colOff>514350</xdr:colOff>
      <xdr:row>17</xdr:row>
      <xdr:rowOff>76200</xdr:rowOff>
    </xdr:to>
    <xdr:sp macro="" textlink="">
      <xdr:nvSpPr>
        <xdr:cNvPr id="106372" name="Text Box 1">
          <a:extLst>
            <a:ext uri="{FF2B5EF4-FFF2-40B4-BE49-F238E27FC236}">
              <a16:creationId xmlns:a16="http://schemas.microsoft.com/office/drawing/2014/main" id="{98041D94-689F-12ED-9577-DEBE9879A41D}"/>
            </a:ext>
          </a:extLst>
        </xdr:cNvPr>
        <xdr:cNvSpPr txBox="1">
          <a:spLocks noChangeArrowheads="1"/>
        </xdr:cNvSpPr>
      </xdr:nvSpPr>
      <xdr:spPr bwMode="auto">
        <a:xfrm>
          <a:off x="895350" y="3181350"/>
          <a:ext cx="152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17</xdr:row>
      <xdr:rowOff>0</xdr:rowOff>
    </xdr:from>
    <xdr:to>
      <xdr:col>0</xdr:col>
      <xdr:colOff>409575</xdr:colOff>
      <xdr:row>20</xdr:row>
      <xdr:rowOff>85725</xdr:rowOff>
    </xdr:to>
    <xdr:sp macro="" textlink="">
      <xdr:nvSpPr>
        <xdr:cNvPr id="106373" name="Text Box 1">
          <a:extLst>
            <a:ext uri="{FF2B5EF4-FFF2-40B4-BE49-F238E27FC236}">
              <a16:creationId xmlns:a16="http://schemas.microsoft.com/office/drawing/2014/main" id="{0EB0D99E-3B54-2609-4A39-C8000A94881E}"/>
            </a:ext>
          </a:extLst>
        </xdr:cNvPr>
        <xdr:cNvSpPr txBox="1">
          <a:spLocks noChangeArrowheads="1"/>
        </xdr:cNvSpPr>
      </xdr:nvSpPr>
      <xdr:spPr bwMode="auto">
        <a:xfrm>
          <a:off x="257175" y="3752850"/>
          <a:ext cx="1524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5</xdr:row>
      <xdr:rowOff>38100</xdr:rowOff>
    </xdr:from>
    <xdr:to>
      <xdr:col>1</xdr:col>
      <xdr:colOff>276225</xdr:colOff>
      <xdr:row>8</xdr:row>
      <xdr:rowOff>76200</xdr:rowOff>
    </xdr:to>
    <xdr:sp macro="" textlink="">
      <xdr:nvSpPr>
        <xdr:cNvPr id="106374" name="Text Box 1">
          <a:extLst>
            <a:ext uri="{FF2B5EF4-FFF2-40B4-BE49-F238E27FC236}">
              <a16:creationId xmlns:a16="http://schemas.microsoft.com/office/drawing/2014/main" id="{E648929C-D67C-9933-817D-015CDACC1FC4}"/>
            </a:ext>
          </a:extLst>
        </xdr:cNvPr>
        <xdr:cNvSpPr txBox="1">
          <a:spLocks noChangeArrowheads="1"/>
        </xdr:cNvSpPr>
      </xdr:nvSpPr>
      <xdr:spPr bwMode="auto">
        <a:xfrm>
          <a:off x="657225" y="1466850"/>
          <a:ext cx="1524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9</xdr:row>
      <xdr:rowOff>85725</xdr:rowOff>
    </xdr:from>
    <xdr:to>
      <xdr:col>1</xdr:col>
      <xdr:colOff>247650</xdr:colOff>
      <xdr:row>12</xdr:row>
      <xdr:rowOff>9525</xdr:rowOff>
    </xdr:to>
    <xdr:sp macro="" textlink="">
      <xdr:nvSpPr>
        <xdr:cNvPr id="106375" name="Text Box 1">
          <a:extLst>
            <a:ext uri="{FF2B5EF4-FFF2-40B4-BE49-F238E27FC236}">
              <a16:creationId xmlns:a16="http://schemas.microsoft.com/office/drawing/2014/main" id="{428249E5-6E8D-9057-D627-31DC16F5DD64}"/>
            </a:ext>
          </a:extLst>
        </xdr:cNvPr>
        <xdr:cNvSpPr txBox="1">
          <a:spLocks noChangeArrowheads="1"/>
        </xdr:cNvSpPr>
      </xdr:nvSpPr>
      <xdr:spPr bwMode="auto">
        <a:xfrm>
          <a:off x="609600" y="2276475"/>
          <a:ext cx="17145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9525</xdr:colOff>
      <xdr:row>16</xdr:row>
      <xdr:rowOff>9525</xdr:rowOff>
    </xdr:from>
    <xdr:to>
      <xdr:col>1</xdr:col>
      <xdr:colOff>161925</xdr:colOff>
      <xdr:row>18</xdr:row>
      <xdr:rowOff>104775</xdr:rowOff>
    </xdr:to>
    <xdr:sp macro="" textlink="">
      <xdr:nvSpPr>
        <xdr:cNvPr id="106376" name="Text Box 1">
          <a:extLst>
            <a:ext uri="{FF2B5EF4-FFF2-40B4-BE49-F238E27FC236}">
              <a16:creationId xmlns:a16="http://schemas.microsoft.com/office/drawing/2014/main" id="{0E39F287-00FC-BB80-6368-60F7B31C0FB6}"/>
            </a:ext>
          </a:extLst>
        </xdr:cNvPr>
        <xdr:cNvSpPr txBox="1">
          <a:spLocks noChangeArrowheads="1"/>
        </xdr:cNvSpPr>
      </xdr:nvSpPr>
      <xdr:spPr bwMode="auto">
        <a:xfrm>
          <a:off x="542925" y="3571875"/>
          <a:ext cx="1524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11</xdr:row>
      <xdr:rowOff>0</xdr:rowOff>
    </xdr:from>
    <xdr:to>
      <xdr:col>0</xdr:col>
      <xdr:colOff>409575</xdr:colOff>
      <xdr:row>13</xdr:row>
      <xdr:rowOff>9525</xdr:rowOff>
    </xdr:to>
    <xdr:sp macro="" textlink="">
      <xdr:nvSpPr>
        <xdr:cNvPr id="106377" name="Text Box 1">
          <a:extLst>
            <a:ext uri="{FF2B5EF4-FFF2-40B4-BE49-F238E27FC236}">
              <a16:creationId xmlns:a16="http://schemas.microsoft.com/office/drawing/2014/main" id="{12136600-FEC6-7A07-4B3A-266CACC5CE52}"/>
            </a:ext>
          </a:extLst>
        </xdr:cNvPr>
        <xdr:cNvSpPr txBox="1">
          <a:spLocks noChangeArrowheads="1"/>
        </xdr:cNvSpPr>
      </xdr:nvSpPr>
      <xdr:spPr bwMode="auto">
        <a:xfrm>
          <a:off x="257175" y="2571750"/>
          <a:ext cx="1524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</xdr:row>
      <xdr:rowOff>0</xdr:rowOff>
    </xdr:from>
    <xdr:to>
      <xdr:col>0</xdr:col>
      <xdr:colOff>409575</xdr:colOff>
      <xdr:row>6</xdr:row>
      <xdr:rowOff>0</xdr:rowOff>
    </xdr:to>
    <xdr:sp macro="" textlink="">
      <xdr:nvSpPr>
        <xdr:cNvPr id="106378" name="Text Box 1">
          <a:extLst>
            <a:ext uri="{FF2B5EF4-FFF2-40B4-BE49-F238E27FC236}">
              <a16:creationId xmlns:a16="http://schemas.microsoft.com/office/drawing/2014/main" id="{A511A927-73E8-FC85-BC88-347A9D202FBE}"/>
            </a:ext>
          </a:extLst>
        </xdr:cNvPr>
        <xdr:cNvSpPr txBox="1">
          <a:spLocks noChangeArrowheads="1"/>
        </xdr:cNvSpPr>
      </xdr:nvSpPr>
      <xdr:spPr bwMode="auto">
        <a:xfrm>
          <a:off x="257175" y="1047750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14</xdr:row>
      <xdr:rowOff>0</xdr:rowOff>
    </xdr:from>
    <xdr:to>
      <xdr:col>2</xdr:col>
      <xdr:colOff>638175</xdr:colOff>
      <xdr:row>17</xdr:row>
      <xdr:rowOff>123825</xdr:rowOff>
    </xdr:to>
    <xdr:sp macro="" textlink="">
      <xdr:nvSpPr>
        <xdr:cNvPr id="106379" name="Text Box 1">
          <a:extLst>
            <a:ext uri="{FF2B5EF4-FFF2-40B4-BE49-F238E27FC236}">
              <a16:creationId xmlns:a16="http://schemas.microsoft.com/office/drawing/2014/main" id="{AF772A0E-76B2-E6EF-4730-85ADCDB1335F}"/>
            </a:ext>
          </a:extLst>
        </xdr:cNvPr>
        <xdr:cNvSpPr txBox="1">
          <a:spLocks noChangeArrowheads="1"/>
        </xdr:cNvSpPr>
      </xdr:nvSpPr>
      <xdr:spPr bwMode="auto">
        <a:xfrm>
          <a:off x="1781175" y="3181350"/>
          <a:ext cx="1333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16</xdr:row>
      <xdr:rowOff>180975</xdr:rowOff>
    </xdr:from>
    <xdr:to>
      <xdr:col>2</xdr:col>
      <xdr:colOff>638175</xdr:colOff>
      <xdr:row>20</xdr:row>
      <xdr:rowOff>104775</xdr:rowOff>
    </xdr:to>
    <xdr:sp macro="" textlink="">
      <xdr:nvSpPr>
        <xdr:cNvPr id="106380" name="Text Box 1">
          <a:extLst>
            <a:ext uri="{FF2B5EF4-FFF2-40B4-BE49-F238E27FC236}">
              <a16:creationId xmlns:a16="http://schemas.microsoft.com/office/drawing/2014/main" id="{A18E621A-75D5-B27A-739B-679E7C68C507}"/>
            </a:ext>
          </a:extLst>
        </xdr:cNvPr>
        <xdr:cNvSpPr txBox="1">
          <a:spLocks noChangeArrowheads="1"/>
        </xdr:cNvSpPr>
      </xdr:nvSpPr>
      <xdr:spPr bwMode="auto">
        <a:xfrm>
          <a:off x="1781175" y="3743325"/>
          <a:ext cx="1333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6381" name="Text Box 1">
          <a:extLst>
            <a:ext uri="{FF2B5EF4-FFF2-40B4-BE49-F238E27FC236}">
              <a16:creationId xmlns:a16="http://schemas.microsoft.com/office/drawing/2014/main" id="{F964BCB6-B671-F489-C4BF-54D69BCE013A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6382" name="Text Box 1">
          <a:extLst>
            <a:ext uri="{FF2B5EF4-FFF2-40B4-BE49-F238E27FC236}">
              <a16:creationId xmlns:a16="http://schemas.microsoft.com/office/drawing/2014/main" id="{2234CCEB-0DCC-ACDB-63C2-C07B0505B919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6383" name="Text Box 1">
          <a:extLst>
            <a:ext uri="{FF2B5EF4-FFF2-40B4-BE49-F238E27FC236}">
              <a16:creationId xmlns:a16="http://schemas.microsoft.com/office/drawing/2014/main" id="{3D212F16-8ADF-ACC4-8CFC-65518C420A65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6384" name="Text Box 1">
          <a:extLst>
            <a:ext uri="{FF2B5EF4-FFF2-40B4-BE49-F238E27FC236}">
              <a16:creationId xmlns:a16="http://schemas.microsoft.com/office/drawing/2014/main" id="{A02938BF-9162-6C9D-DE8B-B381328594F7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6385" name="Text Box 1">
          <a:extLst>
            <a:ext uri="{FF2B5EF4-FFF2-40B4-BE49-F238E27FC236}">
              <a16:creationId xmlns:a16="http://schemas.microsoft.com/office/drawing/2014/main" id="{CE95BC1A-DDDD-876C-0D87-7350569CE77E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6386" name="Text Box 1">
          <a:extLst>
            <a:ext uri="{FF2B5EF4-FFF2-40B4-BE49-F238E27FC236}">
              <a16:creationId xmlns:a16="http://schemas.microsoft.com/office/drawing/2014/main" id="{BF675FD9-8E78-9A52-DA18-49BF3478B409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6387" name="Text Box 1">
          <a:extLst>
            <a:ext uri="{FF2B5EF4-FFF2-40B4-BE49-F238E27FC236}">
              <a16:creationId xmlns:a16="http://schemas.microsoft.com/office/drawing/2014/main" id="{6696EDA8-693C-89C6-5680-3100A517C12F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6388" name="Text Box 1">
          <a:extLst>
            <a:ext uri="{FF2B5EF4-FFF2-40B4-BE49-F238E27FC236}">
              <a16:creationId xmlns:a16="http://schemas.microsoft.com/office/drawing/2014/main" id="{D1AAB4C6-5313-8562-680A-62F3EF0464E9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6389" name="Text Box 1">
          <a:extLst>
            <a:ext uri="{FF2B5EF4-FFF2-40B4-BE49-F238E27FC236}">
              <a16:creationId xmlns:a16="http://schemas.microsoft.com/office/drawing/2014/main" id="{A68BD924-8D4E-D395-0AD3-BDB4A5FD6C92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6390" name="Text Box 1">
          <a:extLst>
            <a:ext uri="{FF2B5EF4-FFF2-40B4-BE49-F238E27FC236}">
              <a16:creationId xmlns:a16="http://schemas.microsoft.com/office/drawing/2014/main" id="{19108152-732D-D389-3C9F-1F6635B62A8A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6391" name="Text Box 1">
          <a:extLst>
            <a:ext uri="{FF2B5EF4-FFF2-40B4-BE49-F238E27FC236}">
              <a16:creationId xmlns:a16="http://schemas.microsoft.com/office/drawing/2014/main" id="{A3C04FFB-042B-2B01-97E8-D8C55EBA0F2B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6392" name="Text Box 1">
          <a:extLst>
            <a:ext uri="{FF2B5EF4-FFF2-40B4-BE49-F238E27FC236}">
              <a16:creationId xmlns:a16="http://schemas.microsoft.com/office/drawing/2014/main" id="{504058E0-08CB-39BB-9A56-F698F4EC6E3E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6393" name="Text Box 1">
          <a:extLst>
            <a:ext uri="{FF2B5EF4-FFF2-40B4-BE49-F238E27FC236}">
              <a16:creationId xmlns:a16="http://schemas.microsoft.com/office/drawing/2014/main" id="{AA590289-C31F-E036-B158-B8CA04F124E0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6394" name="Text Box 1">
          <a:extLst>
            <a:ext uri="{FF2B5EF4-FFF2-40B4-BE49-F238E27FC236}">
              <a16:creationId xmlns:a16="http://schemas.microsoft.com/office/drawing/2014/main" id="{3C1ECE69-2F8E-4F88-D3C9-7C66C05E83FD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6395" name="Text Box 1">
          <a:extLst>
            <a:ext uri="{FF2B5EF4-FFF2-40B4-BE49-F238E27FC236}">
              <a16:creationId xmlns:a16="http://schemas.microsoft.com/office/drawing/2014/main" id="{8AF89D89-7E06-F9B8-EAD8-BF08D5AB70F7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6396" name="Text Box 1">
          <a:extLst>
            <a:ext uri="{FF2B5EF4-FFF2-40B4-BE49-F238E27FC236}">
              <a16:creationId xmlns:a16="http://schemas.microsoft.com/office/drawing/2014/main" id="{D2343C9C-ECC9-DFDC-4D81-D0FF24AE6666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6397" name="Text Box 1">
          <a:extLst>
            <a:ext uri="{FF2B5EF4-FFF2-40B4-BE49-F238E27FC236}">
              <a16:creationId xmlns:a16="http://schemas.microsoft.com/office/drawing/2014/main" id="{6C8E5503-108A-5B88-7A7C-367592E7B959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6398" name="Text Box 1">
          <a:extLst>
            <a:ext uri="{FF2B5EF4-FFF2-40B4-BE49-F238E27FC236}">
              <a16:creationId xmlns:a16="http://schemas.microsoft.com/office/drawing/2014/main" id="{73C7692B-6D34-62C7-43CD-605843B94169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361950</xdr:colOff>
      <xdr:row>23</xdr:row>
      <xdr:rowOff>9525</xdr:rowOff>
    </xdr:from>
    <xdr:to>
      <xdr:col>1</xdr:col>
      <xdr:colOff>514350</xdr:colOff>
      <xdr:row>26</xdr:row>
      <xdr:rowOff>85725</xdr:rowOff>
    </xdr:to>
    <xdr:sp macro="" textlink="">
      <xdr:nvSpPr>
        <xdr:cNvPr id="106399" name="Text Box 1">
          <a:extLst>
            <a:ext uri="{FF2B5EF4-FFF2-40B4-BE49-F238E27FC236}">
              <a16:creationId xmlns:a16="http://schemas.microsoft.com/office/drawing/2014/main" id="{49A4033D-AAEC-525F-F5E3-CFF64F55B53B}"/>
            </a:ext>
          </a:extLst>
        </xdr:cNvPr>
        <xdr:cNvSpPr txBox="1">
          <a:spLocks noChangeArrowheads="1"/>
        </xdr:cNvSpPr>
      </xdr:nvSpPr>
      <xdr:spPr bwMode="auto">
        <a:xfrm>
          <a:off x="895350" y="4905375"/>
          <a:ext cx="1524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27</xdr:row>
      <xdr:rowOff>0</xdr:rowOff>
    </xdr:from>
    <xdr:to>
      <xdr:col>0</xdr:col>
      <xdr:colOff>409575</xdr:colOff>
      <xdr:row>30</xdr:row>
      <xdr:rowOff>85725</xdr:rowOff>
    </xdr:to>
    <xdr:sp macro="" textlink="">
      <xdr:nvSpPr>
        <xdr:cNvPr id="106400" name="Text Box 1">
          <a:extLst>
            <a:ext uri="{FF2B5EF4-FFF2-40B4-BE49-F238E27FC236}">
              <a16:creationId xmlns:a16="http://schemas.microsoft.com/office/drawing/2014/main" id="{5F577CE9-7594-F07F-9266-CC3894E16D88}"/>
            </a:ext>
          </a:extLst>
        </xdr:cNvPr>
        <xdr:cNvSpPr txBox="1">
          <a:spLocks noChangeArrowheads="1"/>
        </xdr:cNvSpPr>
      </xdr:nvSpPr>
      <xdr:spPr bwMode="auto">
        <a:xfrm>
          <a:off x="257175" y="5657850"/>
          <a:ext cx="1524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9525</xdr:colOff>
      <xdr:row>26</xdr:row>
      <xdr:rowOff>9525</xdr:rowOff>
    </xdr:from>
    <xdr:to>
      <xdr:col>1</xdr:col>
      <xdr:colOff>161925</xdr:colOff>
      <xdr:row>28</xdr:row>
      <xdr:rowOff>104775</xdr:rowOff>
    </xdr:to>
    <xdr:sp macro="" textlink="">
      <xdr:nvSpPr>
        <xdr:cNvPr id="106401" name="Text Box 1">
          <a:extLst>
            <a:ext uri="{FF2B5EF4-FFF2-40B4-BE49-F238E27FC236}">
              <a16:creationId xmlns:a16="http://schemas.microsoft.com/office/drawing/2014/main" id="{EE6A2678-00BC-B477-88F9-5BD19C81E61B}"/>
            </a:ext>
          </a:extLst>
        </xdr:cNvPr>
        <xdr:cNvSpPr txBox="1">
          <a:spLocks noChangeArrowheads="1"/>
        </xdr:cNvSpPr>
      </xdr:nvSpPr>
      <xdr:spPr bwMode="auto">
        <a:xfrm>
          <a:off x="542925" y="5476875"/>
          <a:ext cx="1524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26</xdr:row>
      <xdr:rowOff>180975</xdr:rowOff>
    </xdr:from>
    <xdr:to>
      <xdr:col>2</xdr:col>
      <xdr:colOff>638175</xdr:colOff>
      <xdr:row>30</xdr:row>
      <xdr:rowOff>104775</xdr:rowOff>
    </xdr:to>
    <xdr:sp macro="" textlink="">
      <xdr:nvSpPr>
        <xdr:cNvPr id="106402" name="Text Box 1">
          <a:extLst>
            <a:ext uri="{FF2B5EF4-FFF2-40B4-BE49-F238E27FC236}">
              <a16:creationId xmlns:a16="http://schemas.microsoft.com/office/drawing/2014/main" id="{0D8468C1-2CB4-3316-49B0-648421F0CDEE}"/>
            </a:ext>
          </a:extLst>
        </xdr:cNvPr>
        <xdr:cNvSpPr txBox="1">
          <a:spLocks noChangeArrowheads="1"/>
        </xdr:cNvSpPr>
      </xdr:nvSpPr>
      <xdr:spPr bwMode="auto">
        <a:xfrm>
          <a:off x="1781175" y="5648325"/>
          <a:ext cx="1333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5</xdr:row>
      <xdr:rowOff>0</xdr:rowOff>
    </xdr:from>
    <xdr:to>
      <xdr:col>0</xdr:col>
      <xdr:colOff>409575</xdr:colOff>
      <xdr:row>7</xdr:row>
      <xdr:rowOff>180975</xdr:rowOff>
    </xdr:to>
    <xdr:sp macro="" textlink="">
      <xdr:nvSpPr>
        <xdr:cNvPr id="80470" name="Text Box 1">
          <a:extLst>
            <a:ext uri="{FF2B5EF4-FFF2-40B4-BE49-F238E27FC236}">
              <a16:creationId xmlns:a16="http://schemas.microsoft.com/office/drawing/2014/main" id="{13FDEC81-C956-BA24-9575-0E8D7F1596B0}"/>
            </a:ext>
          </a:extLst>
        </xdr:cNvPr>
        <xdr:cNvSpPr txBox="1">
          <a:spLocks noChangeArrowheads="1"/>
        </xdr:cNvSpPr>
      </xdr:nvSpPr>
      <xdr:spPr bwMode="auto">
        <a:xfrm>
          <a:off x="257175" y="1428750"/>
          <a:ext cx="152400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5</xdr:row>
      <xdr:rowOff>0</xdr:rowOff>
    </xdr:from>
    <xdr:to>
      <xdr:col>0</xdr:col>
      <xdr:colOff>409575</xdr:colOff>
      <xdr:row>7</xdr:row>
      <xdr:rowOff>180975</xdr:rowOff>
    </xdr:to>
    <xdr:sp macro="" textlink="">
      <xdr:nvSpPr>
        <xdr:cNvPr id="80471" name="Text Box 1">
          <a:extLst>
            <a:ext uri="{FF2B5EF4-FFF2-40B4-BE49-F238E27FC236}">
              <a16:creationId xmlns:a16="http://schemas.microsoft.com/office/drawing/2014/main" id="{AE249258-E5E8-0C16-8EBD-2F3EFC6A28E4}"/>
            </a:ext>
          </a:extLst>
        </xdr:cNvPr>
        <xdr:cNvSpPr txBox="1">
          <a:spLocks noChangeArrowheads="1"/>
        </xdr:cNvSpPr>
      </xdr:nvSpPr>
      <xdr:spPr bwMode="auto">
        <a:xfrm>
          <a:off x="257175" y="1428750"/>
          <a:ext cx="152400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409575</xdr:colOff>
      <xdr:row>11</xdr:row>
      <xdr:rowOff>161925</xdr:rowOff>
    </xdr:from>
    <xdr:to>
      <xdr:col>9</xdr:col>
      <xdr:colOff>561975</xdr:colOff>
      <xdr:row>15</xdr:row>
      <xdr:rowOff>19050</xdr:rowOff>
    </xdr:to>
    <xdr:sp macro="" textlink="">
      <xdr:nvSpPr>
        <xdr:cNvPr id="80472" name="Text Box 1">
          <a:extLst>
            <a:ext uri="{FF2B5EF4-FFF2-40B4-BE49-F238E27FC236}">
              <a16:creationId xmlns:a16="http://schemas.microsoft.com/office/drawing/2014/main" id="{DAEB28A0-1D98-2A8C-606B-D7584A128793}"/>
            </a:ext>
          </a:extLst>
        </xdr:cNvPr>
        <xdr:cNvSpPr txBox="1">
          <a:spLocks noChangeArrowheads="1"/>
        </xdr:cNvSpPr>
      </xdr:nvSpPr>
      <xdr:spPr bwMode="auto">
        <a:xfrm>
          <a:off x="6829425" y="2733675"/>
          <a:ext cx="1524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</xdr:row>
      <xdr:rowOff>0</xdr:rowOff>
    </xdr:from>
    <xdr:to>
      <xdr:col>0</xdr:col>
      <xdr:colOff>409575</xdr:colOff>
      <xdr:row>6</xdr:row>
      <xdr:rowOff>28575</xdr:rowOff>
    </xdr:to>
    <xdr:sp macro="" textlink="">
      <xdr:nvSpPr>
        <xdr:cNvPr id="80473" name="Text Box 1">
          <a:extLst>
            <a:ext uri="{FF2B5EF4-FFF2-40B4-BE49-F238E27FC236}">
              <a16:creationId xmlns:a16="http://schemas.microsoft.com/office/drawing/2014/main" id="{AFB9BE02-C004-1E2C-250A-B1E486A7BEE1}"/>
            </a:ext>
          </a:extLst>
        </xdr:cNvPr>
        <xdr:cNvSpPr txBox="1">
          <a:spLocks noChangeArrowheads="1"/>
        </xdr:cNvSpPr>
      </xdr:nvSpPr>
      <xdr:spPr bwMode="auto">
        <a:xfrm>
          <a:off x="257175" y="1047750"/>
          <a:ext cx="15240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80474" name="Text Box 1">
          <a:extLst>
            <a:ext uri="{FF2B5EF4-FFF2-40B4-BE49-F238E27FC236}">
              <a16:creationId xmlns:a16="http://schemas.microsoft.com/office/drawing/2014/main" id="{7A7A13B8-77E7-56E6-3D6D-CA8283E5E682}"/>
            </a:ext>
          </a:extLst>
        </xdr:cNvPr>
        <xdr:cNvSpPr txBox="1">
          <a:spLocks noChangeArrowheads="1"/>
        </xdr:cNvSpPr>
      </xdr:nvSpPr>
      <xdr:spPr bwMode="auto">
        <a:xfrm>
          <a:off x="1002982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6</xdr:row>
      <xdr:rowOff>142875</xdr:rowOff>
    </xdr:from>
    <xdr:to>
      <xdr:col>0</xdr:col>
      <xdr:colOff>304800</xdr:colOff>
      <xdr:row>9</xdr:row>
      <xdr:rowOff>123825</xdr:rowOff>
    </xdr:to>
    <xdr:sp macro="" textlink="">
      <xdr:nvSpPr>
        <xdr:cNvPr id="111085" name="Text Box 1">
          <a:extLst>
            <a:ext uri="{FF2B5EF4-FFF2-40B4-BE49-F238E27FC236}">
              <a16:creationId xmlns:a16="http://schemas.microsoft.com/office/drawing/2014/main" id="{6B5927DB-BC98-783E-73BC-9C54FEE51CA8}"/>
            </a:ext>
          </a:extLst>
        </xdr:cNvPr>
        <xdr:cNvSpPr txBox="1">
          <a:spLocks noChangeArrowheads="1"/>
        </xdr:cNvSpPr>
      </xdr:nvSpPr>
      <xdr:spPr bwMode="auto">
        <a:xfrm>
          <a:off x="161925" y="1762125"/>
          <a:ext cx="14287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5</xdr:row>
      <xdr:rowOff>38100</xdr:rowOff>
    </xdr:from>
    <xdr:to>
      <xdr:col>1</xdr:col>
      <xdr:colOff>276225</xdr:colOff>
      <xdr:row>8</xdr:row>
      <xdr:rowOff>76200</xdr:rowOff>
    </xdr:to>
    <xdr:sp macro="" textlink="">
      <xdr:nvSpPr>
        <xdr:cNvPr id="111086" name="Text Box 1">
          <a:extLst>
            <a:ext uri="{FF2B5EF4-FFF2-40B4-BE49-F238E27FC236}">
              <a16:creationId xmlns:a16="http://schemas.microsoft.com/office/drawing/2014/main" id="{A37A9BEE-67F5-1B1C-5BF4-DEEC2F4C5088}"/>
            </a:ext>
          </a:extLst>
        </xdr:cNvPr>
        <xdr:cNvSpPr txBox="1">
          <a:spLocks noChangeArrowheads="1"/>
        </xdr:cNvSpPr>
      </xdr:nvSpPr>
      <xdr:spPr bwMode="auto">
        <a:xfrm>
          <a:off x="657225" y="1466850"/>
          <a:ext cx="1524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9</xdr:row>
      <xdr:rowOff>85725</xdr:rowOff>
    </xdr:from>
    <xdr:to>
      <xdr:col>1</xdr:col>
      <xdr:colOff>247650</xdr:colOff>
      <xdr:row>12</xdr:row>
      <xdr:rowOff>104775</xdr:rowOff>
    </xdr:to>
    <xdr:sp macro="" textlink="">
      <xdr:nvSpPr>
        <xdr:cNvPr id="111087" name="Text Box 1">
          <a:extLst>
            <a:ext uri="{FF2B5EF4-FFF2-40B4-BE49-F238E27FC236}">
              <a16:creationId xmlns:a16="http://schemas.microsoft.com/office/drawing/2014/main" id="{9A87A5D4-66DA-40EA-B4C3-F1F6DCADC389}"/>
            </a:ext>
          </a:extLst>
        </xdr:cNvPr>
        <xdr:cNvSpPr txBox="1">
          <a:spLocks noChangeArrowheads="1"/>
        </xdr:cNvSpPr>
      </xdr:nvSpPr>
      <xdr:spPr bwMode="auto">
        <a:xfrm>
          <a:off x="609600" y="2276475"/>
          <a:ext cx="1714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17</xdr:row>
      <xdr:rowOff>0</xdr:rowOff>
    </xdr:from>
    <xdr:to>
      <xdr:col>1</xdr:col>
      <xdr:colOff>247650</xdr:colOff>
      <xdr:row>19</xdr:row>
      <xdr:rowOff>152400</xdr:rowOff>
    </xdr:to>
    <xdr:sp macro="" textlink="">
      <xdr:nvSpPr>
        <xdr:cNvPr id="111088" name="Text Box 1">
          <a:extLst>
            <a:ext uri="{FF2B5EF4-FFF2-40B4-BE49-F238E27FC236}">
              <a16:creationId xmlns:a16="http://schemas.microsoft.com/office/drawing/2014/main" id="{4C94361D-1BAE-E15E-6458-D461458CD630}"/>
            </a:ext>
          </a:extLst>
        </xdr:cNvPr>
        <xdr:cNvSpPr txBox="1">
          <a:spLocks noChangeArrowheads="1"/>
        </xdr:cNvSpPr>
      </xdr:nvSpPr>
      <xdr:spPr bwMode="auto">
        <a:xfrm>
          <a:off x="609600" y="3752850"/>
          <a:ext cx="17145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11</xdr:row>
      <xdr:rowOff>0</xdr:rowOff>
    </xdr:from>
    <xdr:to>
      <xdr:col>0</xdr:col>
      <xdr:colOff>409575</xdr:colOff>
      <xdr:row>13</xdr:row>
      <xdr:rowOff>76200</xdr:rowOff>
    </xdr:to>
    <xdr:sp macro="" textlink="">
      <xdr:nvSpPr>
        <xdr:cNvPr id="111089" name="Text Box 1">
          <a:extLst>
            <a:ext uri="{FF2B5EF4-FFF2-40B4-BE49-F238E27FC236}">
              <a16:creationId xmlns:a16="http://schemas.microsoft.com/office/drawing/2014/main" id="{4BAB27D8-7B97-95BB-5511-4BA1D0C70024}"/>
            </a:ext>
          </a:extLst>
        </xdr:cNvPr>
        <xdr:cNvSpPr txBox="1">
          <a:spLocks noChangeArrowheads="1"/>
        </xdr:cNvSpPr>
      </xdr:nvSpPr>
      <xdr:spPr bwMode="auto">
        <a:xfrm>
          <a:off x="257175" y="2571750"/>
          <a:ext cx="1524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</xdr:row>
      <xdr:rowOff>0</xdr:rowOff>
    </xdr:from>
    <xdr:to>
      <xdr:col>0</xdr:col>
      <xdr:colOff>409575</xdr:colOff>
      <xdr:row>6</xdr:row>
      <xdr:rowOff>0</xdr:rowOff>
    </xdr:to>
    <xdr:sp macro="" textlink="">
      <xdr:nvSpPr>
        <xdr:cNvPr id="111090" name="Text Box 1">
          <a:extLst>
            <a:ext uri="{FF2B5EF4-FFF2-40B4-BE49-F238E27FC236}">
              <a16:creationId xmlns:a16="http://schemas.microsoft.com/office/drawing/2014/main" id="{0C136CDC-28CA-0A3E-F4DA-B4368A2D7B88}"/>
            </a:ext>
          </a:extLst>
        </xdr:cNvPr>
        <xdr:cNvSpPr txBox="1">
          <a:spLocks noChangeArrowheads="1"/>
        </xdr:cNvSpPr>
      </xdr:nvSpPr>
      <xdr:spPr bwMode="auto">
        <a:xfrm>
          <a:off x="257175" y="1047750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27</xdr:row>
      <xdr:rowOff>0</xdr:rowOff>
    </xdr:from>
    <xdr:to>
      <xdr:col>1</xdr:col>
      <xdr:colOff>247650</xdr:colOff>
      <xdr:row>30</xdr:row>
      <xdr:rowOff>47625</xdr:rowOff>
    </xdr:to>
    <xdr:sp macro="" textlink="">
      <xdr:nvSpPr>
        <xdr:cNvPr id="111091" name="Text Box 1">
          <a:extLst>
            <a:ext uri="{FF2B5EF4-FFF2-40B4-BE49-F238E27FC236}">
              <a16:creationId xmlns:a16="http://schemas.microsoft.com/office/drawing/2014/main" id="{55E46F73-E930-FF0F-CC3C-834E34CE3CEF}"/>
            </a:ext>
          </a:extLst>
        </xdr:cNvPr>
        <xdr:cNvSpPr txBox="1">
          <a:spLocks noChangeArrowheads="1"/>
        </xdr:cNvSpPr>
      </xdr:nvSpPr>
      <xdr:spPr bwMode="auto">
        <a:xfrm>
          <a:off x="609600" y="5619750"/>
          <a:ext cx="17145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16</xdr:row>
      <xdr:rowOff>180975</xdr:rowOff>
    </xdr:from>
    <xdr:to>
      <xdr:col>2</xdr:col>
      <xdr:colOff>552450</xdr:colOff>
      <xdr:row>20</xdr:row>
      <xdr:rowOff>104775</xdr:rowOff>
    </xdr:to>
    <xdr:sp macro="" textlink="">
      <xdr:nvSpPr>
        <xdr:cNvPr id="111092" name="Text Box 1">
          <a:extLst>
            <a:ext uri="{FF2B5EF4-FFF2-40B4-BE49-F238E27FC236}">
              <a16:creationId xmlns:a16="http://schemas.microsoft.com/office/drawing/2014/main" id="{619AFD71-9E76-7E49-EAF3-73A436E63CBC}"/>
            </a:ext>
          </a:extLst>
        </xdr:cNvPr>
        <xdr:cNvSpPr txBox="1">
          <a:spLocks noChangeArrowheads="1"/>
        </xdr:cNvSpPr>
      </xdr:nvSpPr>
      <xdr:spPr bwMode="auto">
        <a:xfrm>
          <a:off x="1781175" y="3743325"/>
          <a:ext cx="476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26</xdr:row>
      <xdr:rowOff>190500</xdr:rowOff>
    </xdr:from>
    <xdr:to>
      <xdr:col>2</xdr:col>
      <xdr:colOff>552450</xdr:colOff>
      <xdr:row>31</xdr:row>
      <xdr:rowOff>19050</xdr:rowOff>
    </xdr:to>
    <xdr:sp macro="" textlink="">
      <xdr:nvSpPr>
        <xdr:cNvPr id="111093" name="Text Box 1">
          <a:extLst>
            <a:ext uri="{FF2B5EF4-FFF2-40B4-BE49-F238E27FC236}">
              <a16:creationId xmlns:a16="http://schemas.microsoft.com/office/drawing/2014/main" id="{30801AA6-8D63-FB9A-7E60-FD6523517859}"/>
            </a:ext>
          </a:extLst>
        </xdr:cNvPr>
        <xdr:cNvSpPr txBox="1">
          <a:spLocks noChangeArrowheads="1"/>
        </xdr:cNvSpPr>
      </xdr:nvSpPr>
      <xdr:spPr bwMode="auto">
        <a:xfrm>
          <a:off x="1781175" y="5619750"/>
          <a:ext cx="476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13</xdr:row>
      <xdr:rowOff>0</xdr:rowOff>
    </xdr:from>
    <xdr:to>
      <xdr:col>2</xdr:col>
      <xdr:colOff>552450</xdr:colOff>
      <xdr:row>16</xdr:row>
      <xdr:rowOff>114300</xdr:rowOff>
    </xdr:to>
    <xdr:sp macro="" textlink="">
      <xdr:nvSpPr>
        <xdr:cNvPr id="111094" name="Text Box 1">
          <a:extLst>
            <a:ext uri="{FF2B5EF4-FFF2-40B4-BE49-F238E27FC236}">
              <a16:creationId xmlns:a16="http://schemas.microsoft.com/office/drawing/2014/main" id="{13A5431B-6783-A980-B001-DDA2AFDD51B8}"/>
            </a:ext>
          </a:extLst>
        </xdr:cNvPr>
        <xdr:cNvSpPr txBox="1">
          <a:spLocks noChangeArrowheads="1"/>
        </xdr:cNvSpPr>
      </xdr:nvSpPr>
      <xdr:spPr bwMode="auto">
        <a:xfrm>
          <a:off x="1781175" y="2990850"/>
          <a:ext cx="476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12</xdr:col>
      <xdr:colOff>752475</xdr:colOff>
      <xdr:row>14</xdr:row>
      <xdr:rowOff>152400</xdr:rowOff>
    </xdr:to>
    <xdr:sp macro="" textlink="">
      <xdr:nvSpPr>
        <xdr:cNvPr id="111095" name="Text Box 1">
          <a:extLst>
            <a:ext uri="{FF2B5EF4-FFF2-40B4-BE49-F238E27FC236}">
              <a16:creationId xmlns:a16="http://schemas.microsoft.com/office/drawing/2014/main" id="{DF5E667B-08B2-07BF-4067-D584FC8D6FA1}"/>
            </a:ext>
          </a:extLst>
        </xdr:cNvPr>
        <xdr:cNvSpPr txBox="1">
          <a:spLocks noChangeArrowheads="1"/>
        </xdr:cNvSpPr>
      </xdr:nvSpPr>
      <xdr:spPr bwMode="auto">
        <a:xfrm>
          <a:off x="1002982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12</xdr:col>
      <xdr:colOff>752475</xdr:colOff>
      <xdr:row>14</xdr:row>
      <xdr:rowOff>152400</xdr:rowOff>
    </xdr:to>
    <xdr:sp macro="" textlink="">
      <xdr:nvSpPr>
        <xdr:cNvPr id="111096" name="Text Box 1">
          <a:extLst>
            <a:ext uri="{FF2B5EF4-FFF2-40B4-BE49-F238E27FC236}">
              <a16:creationId xmlns:a16="http://schemas.microsoft.com/office/drawing/2014/main" id="{5A4F1C22-EE20-FEA9-6A79-45AD9FF64855}"/>
            </a:ext>
          </a:extLst>
        </xdr:cNvPr>
        <xdr:cNvSpPr txBox="1">
          <a:spLocks noChangeArrowheads="1"/>
        </xdr:cNvSpPr>
      </xdr:nvSpPr>
      <xdr:spPr bwMode="auto">
        <a:xfrm>
          <a:off x="1002982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12</xdr:col>
      <xdr:colOff>752475</xdr:colOff>
      <xdr:row>14</xdr:row>
      <xdr:rowOff>152400</xdr:rowOff>
    </xdr:to>
    <xdr:sp macro="" textlink="">
      <xdr:nvSpPr>
        <xdr:cNvPr id="111097" name="Text Box 1">
          <a:extLst>
            <a:ext uri="{FF2B5EF4-FFF2-40B4-BE49-F238E27FC236}">
              <a16:creationId xmlns:a16="http://schemas.microsoft.com/office/drawing/2014/main" id="{7FEDE41F-E0A6-034E-0555-DFFF853569D1}"/>
            </a:ext>
          </a:extLst>
        </xdr:cNvPr>
        <xdr:cNvSpPr txBox="1">
          <a:spLocks noChangeArrowheads="1"/>
        </xdr:cNvSpPr>
      </xdr:nvSpPr>
      <xdr:spPr bwMode="auto">
        <a:xfrm>
          <a:off x="1002982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12</xdr:col>
      <xdr:colOff>752475</xdr:colOff>
      <xdr:row>14</xdr:row>
      <xdr:rowOff>152400</xdr:rowOff>
    </xdr:to>
    <xdr:sp macro="" textlink="">
      <xdr:nvSpPr>
        <xdr:cNvPr id="111098" name="Text Box 1">
          <a:extLst>
            <a:ext uri="{FF2B5EF4-FFF2-40B4-BE49-F238E27FC236}">
              <a16:creationId xmlns:a16="http://schemas.microsoft.com/office/drawing/2014/main" id="{1C4B4874-9EDA-78B9-7D74-8F2AB86EE6A4}"/>
            </a:ext>
          </a:extLst>
        </xdr:cNvPr>
        <xdr:cNvSpPr txBox="1">
          <a:spLocks noChangeArrowheads="1"/>
        </xdr:cNvSpPr>
      </xdr:nvSpPr>
      <xdr:spPr bwMode="auto">
        <a:xfrm>
          <a:off x="1002982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12</xdr:col>
      <xdr:colOff>752475</xdr:colOff>
      <xdr:row>14</xdr:row>
      <xdr:rowOff>152400</xdr:rowOff>
    </xdr:to>
    <xdr:sp macro="" textlink="">
      <xdr:nvSpPr>
        <xdr:cNvPr id="111099" name="Text Box 1">
          <a:extLst>
            <a:ext uri="{FF2B5EF4-FFF2-40B4-BE49-F238E27FC236}">
              <a16:creationId xmlns:a16="http://schemas.microsoft.com/office/drawing/2014/main" id="{3EE6CCB2-1BDC-B11B-EE0D-5B66D55A57C3}"/>
            </a:ext>
          </a:extLst>
        </xdr:cNvPr>
        <xdr:cNvSpPr txBox="1">
          <a:spLocks noChangeArrowheads="1"/>
        </xdr:cNvSpPr>
      </xdr:nvSpPr>
      <xdr:spPr bwMode="auto">
        <a:xfrm>
          <a:off x="1002982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12</xdr:col>
      <xdr:colOff>752475</xdr:colOff>
      <xdr:row>14</xdr:row>
      <xdr:rowOff>152400</xdr:rowOff>
    </xdr:to>
    <xdr:sp macro="" textlink="">
      <xdr:nvSpPr>
        <xdr:cNvPr id="111100" name="Text Box 1">
          <a:extLst>
            <a:ext uri="{FF2B5EF4-FFF2-40B4-BE49-F238E27FC236}">
              <a16:creationId xmlns:a16="http://schemas.microsoft.com/office/drawing/2014/main" id="{4961321E-3295-3F77-1FEB-E309DB77A093}"/>
            </a:ext>
          </a:extLst>
        </xdr:cNvPr>
        <xdr:cNvSpPr txBox="1">
          <a:spLocks noChangeArrowheads="1"/>
        </xdr:cNvSpPr>
      </xdr:nvSpPr>
      <xdr:spPr bwMode="auto">
        <a:xfrm>
          <a:off x="1002982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12</xdr:col>
      <xdr:colOff>752475</xdr:colOff>
      <xdr:row>14</xdr:row>
      <xdr:rowOff>152400</xdr:rowOff>
    </xdr:to>
    <xdr:sp macro="" textlink="">
      <xdr:nvSpPr>
        <xdr:cNvPr id="111101" name="Text Box 1">
          <a:extLst>
            <a:ext uri="{FF2B5EF4-FFF2-40B4-BE49-F238E27FC236}">
              <a16:creationId xmlns:a16="http://schemas.microsoft.com/office/drawing/2014/main" id="{B79407B1-FA60-3A21-64D2-F1AC8CE6D736}"/>
            </a:ext>
          </a:extLst>
        </xdr:cNvPr>
        <xdr:cNvSpPr txBox="1">
          <a:spLocks noChangeArrowheads="1"/>
        </xdr:cNvSpPr>
      </xdr:nvSpPr>
      <xdr:spPr bwMode="auto">
        <a:xfrm>
          <a:off x="1002982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12</xdr:col>
      <xdr:colOff>752475</xdr:colOff>
      <xdr:row>14</xdr:row>
      <xdr:rowOff>152400</xdr:rowOff>
    </xdr:to>
    <xdr:sp macro="" textlink="">
      <xdr:nvSpPr>
        <xdr:cNvPr id="111102" name="Text Box 1">
          <a:extLst>
            <a:ext uri="{FF2B5EF4-FFF2-40B4-BE49-F238E27FC236}">
              <a16:creationId xmlns:a16="http://schemas.microsoft.com/office/drawing/2014/main" id="{D1688D0F-D03A-8673-1814-39C5EFB77E66}"/>
            </a:ext>
          </a:extLst>
        </xdr:cNvPr>
        <xdr:cNvSpPr txBox="1">
          <a:spLocks noChangeArrowheads="1"/>
        </xdr:cNvSpPr>
      </xdr:nvSpPr>
      <xdr:spPr bwMode="auto">
        <a:xfrm>
          <a:off x="1002982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12</xdr:col>
      <xdr:colOff>752475</xdr:colOff>
      <xdr:row>14</xdr:row>
      <xdr:rowOff>152400</xdr:rowOff>
    </xdr:to>
    <xdr:sp macro="" textlink="">
      <xdr:nvSpPr>
        <xdr:cNvPr id="111103" name="Text Box 1">
          <a:extLst>
            <a:ext uri="{FF2B5EF4-FFF2-40B4-BE49-F238E27FC236}">
              <a16:creationId xmlns:a16="http://schemas.microsoft.com/office/drawing/2014/main" id="{F4FCA350-769E-E2D6-AD3A-F8E118E55EB7}"/>
            </a:ext>
          </a:extLst>
        </xdr:cNvPr>
        <xdr:cNvSpPr txBox="1">
          <a:spLocks noChangeArrowheads="1"/>
        </xdr:cNvSpPr>
      </xdr:nvSpPr>
      <xdr:spPr bwMode="auto">
        <a:xfrm>
          <a:off x="1002982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12</xdr:col>
      <xdr:colOff>752475</xdr:colOff>
      <xdr:row>14</xdr:row>
      <xdr:rowOff>152400</xdr:rowOff>
    </xdr:to>
    <xdr:sp macro="" textlink="">
      <xdr:nvSpPr>
        <xdr:cNvPr id="111104" name="Text Box 1">
          <a:extLst>
            <a:ext uri="{FF2B5EF4-FFF2-40B4-BE49-F238E27FC236}">
              <a16:creationId xmlns:a16="http://schemas.microsoft.com/office/drawing/2014/main" id="{3E9455E4-5CEF-C66B-4E2E-F4CB753A04FA}"/>
            </a:ext>
          </a:extLst>
        </xdr:cNvPr>
        <xdr:cNvSpPr txBox="1">
          <a:spLocks noChangeArrowheads="1"/>
        </xdr:cNvSpPr>
      </xdr:nvSpPr>
      <xdr:spPr bwMode="auto">
        <a:xfrm>
          <a:off x="1002982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12</xdr:col>
      <xdr:colOff>752475</xdr:colOff>
      <xdr:row>14</xdr:row>
      <xdr:rowOff>152400</xdr:rowOff>
    </xdr:to>
    <xdr:sp macro="" textlink="">
      <xdr:nvSpPr>
        <xdr:cNvPr id="111105" name="Text Box 1">
          <a:extLst>
            <a:ext uri="{FF2B5EF4-FFF2-40B4-BE49-F238E27FC236}">
              <a16:creationId xmlns:a16="http://schemas.microsoft.com/office/drawing/2014/main" id="{BE30D3DB-90A4-2B68-6B56-A561CE009D73}"/>
            </a:ext>
          </a:extLst>
        </xdr:cNvPr>
        <xdr:cNvSpPr txBox="1">
          <a:spLocks noChangeArrowheads="1"/>
        </xdr:cNvSpPr>
      </xdr:nvSpPr>
      <xdr:spPr bwMode="auto">
        <a:xfrm>
          <a:off x="1002982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12</xdr:col>
      <xdr:colOff>752475</xdr:colOff>
      <xdr:row>14</xdr:row>
      <xdr:rowOff>152400</xdr:rowOff>
    </xdr:to>
    <xdr:sp macro="" textlink="">
      <xdr:nvSpPr>
        <xdr:cNvPr id="111106" name="Text Box 1">
          <a:extLst>
            <a:ext uri="{FF2B5EF4-FFF2-40B4-BE49-F238E27FC236}">
              <a16:creationId xmlns:a16="http://schemas.microsoft.com/office/drawing/2014/main" id="{3EAE947F-F9F5-8251-3DEF-C416FA7F2121}"/>
            </a:ext>
          </a:extLst>
        </xdr:cNvPr>
        <xdr:cNvSpPr txBox="1">
          <a:spLocks noChangeArrowheads="1"/>
        </xdr:cNvSpPr>
      </xdr:nvSpPr>
      <xdr:spPr bwMode="auto">
        <a:xfrm>
          <a:off x="1002982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12</xdr:col>
      <xdr:colOff>752475</xdr:colOff>
      <xdr:row>14</xdr:row>
      <xdr:rowOff>152400</xdr:rowOff>
    </xdr:to>
    <xdr:sp macro="" textlink="">
      <xdr:nvSpPr>
        <xdr:cNvPr id="111107" name="Text Box 1">
          <a:extLst>
            <a:ext uri="{FF2B5EF4-FFF2-40B4-BE49-F238E27FC236}">
              <a16:creationId xmlns:a16="http://schemas.microsoft.com/office/drawing/2014/main" id="{2C896555-ECB2-27C1-14C1-8F5F9B98FA7C}"/>
            </a:ext>
          </a:extLst>
        </xdr:cNvPr>
        <xdr:cNvSpPr txBox="1">
          <a:spLocks noChangeArrowheads="1"/>
        </xdr:cNvSpPr>
      </xdr:nvSpPr>
      <xdr:spPr bwMode="auto">
        <a:xfrm>
          <a:off x="1002982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12</xdr:col>
      <xdr:colOff>752475</xdr:colOff>
      <xdr:row>14</xdr:row>
      <xdr:rowOff>152400</xdr:rowOff>
    </xdr:to>
    <xdr:sp macro="" textlink="">
      <xdr:nvSpPr>
        <xdr:cNvPr id="111108" name="Text Box 1">
          <a:extLst>
            <a:ext uri="{FF2B5EF4-FFF2-40B4-BE49-F238E27FC236}">
              <a16:creationId xmlns:a16="http://schemas.microsoft.com/office/drawing/2014/main" id="{1B07A8AF-128A-90A8-9D61-5841239DCE48}"/>
            </a:ext>
          </a:extLst>
        </xdr:cNvPr>
        <xdr:cNvSpPr txBox="1">
          <a:spLocks noChangeArrowheads="1"/>
        </xdr:cNvSpPr>
      </xdr:nvSpPr>
      <xdr:spPr bwMode="auto">
        <a:xfrm>
          <a:off x="1002982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12</xdr:col>
      <xdr:colOff>752475</xdr:colOff>
      <xdr:row>14</xdr:row>
      <xdr:rowOff>152400</xdr:rowOff>
    </xdr:to>
    <xdr:sp macro="" textlink="">
      <xdr:nvSpPr>
        <xdr:cNvPr id="111109" name="Text Box 1">
          <a:extLst>
            <a:ext uri="{FF2B5EF4-FFF2-40B4-BE49-F238E27FC236}">
              <a16:creationId xmlns:a16="http://schemas.microsoft.com/office/drawing/2014/main" id="{A974F73C-F852-6508-28A2-30A975AB3A62}"/>
            </a:ext>
          </a:extLst>
        </xdr:cNvPr>
        <xdr:cNvSpPr txBox="1">
          <a:spLocks noChangeArrowheads="1"/>
        </xdr:cNvSpPr>
      </xdr:nvSpPr>
      <xdr:spPr bwMode="auto">
        <a:xfrm>
          <a:off x="1002982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12</xdr:col>
      <xdr:colOff>752475</xdr:colOff>
      <xdr:row>14</xdr:row>
      <xdr:rowOff>152400</xdr:rowOff>
    </xdr:to>
    <xdr:sp macro="" textlink="">
      <xdr:nvSpPr>
        <xdr:cNvPr id="111110" name="Text Box 1">
          <a:extLst>
            <a:ext uri="{FF2B5EF4-FFF2-40B4-BE49-F238E27FC236}">
              <a16:creationId xmlns:a16="http://schemas.microsoft.com/office/drawing/2014/main" id="{AFDD7EF1-588E-729E-B888-D809871ACA5C}"/>
            </a:ext>
          </a:extLst>
        </xdr:cNvPr>
        <xdr:cNvSpPr txBox="1">
          <a:spLocks noChangeArrowheads="1"/>
        </xdr:cNvSpPr>
      </xdr:nvSpPr>
      <xdr:spPr bwMode="auto">
        <a:xfrm>
          <a:off x="1002982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12</xdr:col>
      <xdr:colOff>752475</xdr:colOff>
      <xdr:row>14</xdr:row>
      <xdr:rowOff>152400</xdr:rowOff>
    </xdr:to>
    <xdr:sp macro="" textlink="">
      <xdr:nvSpPr>
        <xdr:cNvPr id="111111" name="Text Box 1">
          <a:extLst>
            <a:ext uri="{FF2B5EF4-FFF2-40B4-BE49-F238E27FC236}">
              <a16:creationId xmlns:a16="http://schemas.microsoft.com/office/drawing/2014/main" id="{3447EF7B-5A8E-4D01-E3A4-E6E7F017D3BC}"/>
            </a:ext>
          </a:extLst>
        </xdr:cNvPr>
        <xdr:cNvSpPr txBox="1">
          <a:spLocks noChangeArrowheads="1"/>
        </xdr:cNvSpPr>
      </xdr:nvSpPr>
      <xdr:spPr bwMode="auto">
        <a:xfrm>
          <a:off x="1002982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12</xdr:col>
      <xdr:colOff>752475</xdr:colOff>
      <xdr:row>14</xdr:row>
      <xdr:rowOff>152400</xdr:rowOff>
    </xdr:to>
    <xdr:sp macro="" textlink="">
      <xdr:nvSpPr>
        <xdr:cNvPr id="111112" name="Text Box 1">
          <a:extLst>
            <a:ext uri="{FF2B5EF4-FFF2-40B4-BE49-F238E27FC236}">
              <a16:creationId xmlns:a16="http://schemas.microsoft.com/office/drawing/2014/main" id="{A4B2D138-D03B-08E4-8C60-24F5900782F2}"/>
            </a:ext>
          </a:extLst>
        </xdr:cNvPr>
        <xdr:cNvSpPr txBox="1">
          <a:spLocks noChangeArrowheads="1"/>
        </xdr:cNvSpPr>
      </xdr:nvSpPr>
      <xdr:spPr bwMode="auto">
        <a:xfrm>
          <a:off x="10029825" y="2790825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5</xdr:row>
      <xdr:rowOff>0</xdr:rowOff>
    </xdr:from>
    <xdr:to>
      <xdr:col>0</xdr:col>
      <xdr:colOff>409575</xdr:colOff>
      <xdr:row>7</xdr:row>
      <xdr:rowOff>152400</xdr:rowOff>
    </xdr:to>
    <xdr:sp macro="" textlink="">
      <xdr:nvSpPr>
        <xdr:cNvPr id="97055" name="Text Box 1">
          <a:extLst>
            <a:ext uri="{FF2B5EF4-FFF2-40B4-BE49-F238E27FC236}">
              <a16:creationId xmlns:a16="http://schemas.microsoft.com/office/drawing/2014/main" id="{4982AC3C-E7D6-E8D5-BCE1-496183AC97A8}"/>
            </a:ext>
          </a:extLst>
        </xdr:cNvPr>
        <xdr:cNvSpPr txBox="1">
          <a:spLocks noChangeArrowheads="1"/>
        </xdr:cNvSpPr>
      </xdr:nvSpPr>
      <xdr:spPr bwMode="auto">
        <a:xfrm>
          <a:off x="257175" y="1428750"/>
          <a:ext cx="1524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5</xdr:row>
      <xdr:rowOff>38100</xdr:rowOff>
    </xdr:from>
    <xdr:to>
      <xdr:col>1</xdr:col>
      <xdr:colOff>276225</xdr:colOff>
      <xdr:row>7</xdr:row>
      <xdr:rowOff>152400</xdr:rowOff>
    </xdr:to>
    <xdr:sp macro="" textlink="">
      <xdr:nvSpPr>
        <xdr:cNvPr id="97056" name="Text Box 1">
          <a:extLst>
            <a:ext uri="{FF2B5EF4-FFF2-40B4-BE49-F238E27FC236}">
              <a16:creationId xmlns:a16="http://schemas.microsoft.com/office/drawing/2014/main" id="{DE9B7F1B-9943-2376-105B-0AE1694DC640}"/>
            </a:ext>
          </a:extLst>
        </xdr:cNvPr>
        <xdr:cNvSpPr txBox="1">
          <a:spLocks noChangeArrowheads="1"/>
        </xdr:cNvSpPr>
      </xdr:nvSpPr>
      <xdr:spPr bwMode="auto">
        <a:xfrm>
          <a:off x="657225" y="1466850"/>
          <a:ext cx="1524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9</xdr:row>
      <xdr:rowOff>85725</xdr:rowOff>
    </xdr:from>
    <xdr:to>
      <xdr:col>1</xdr:col>
      <xdr:colOff>247650</xdr:colOff>
      <xdr:row>12</xdr:row>
      <xdr:rowOff>161925</xdr:rowOff>
    </xdr:to>
    <xdr:sp macro="" textlink="">
      <xdr:nvSpPr>
        <xdr:cNvPr id="97057" name="Text Box 1">
          <a:extLst>
            <a:ext uri="{FF2B5EF4-FFF2-40B4-BE49-F238E27FC236}">
              <a16:creationId xmlns:a16="http://schemas.microsoft.com/office/drawing/2014/main" id="{D5984B98-5CBC-8155-EB60-B21E97432E55}"/>
            </a:ext>
          </a:extLst>
        </xdr:cNvPr>
        <xdr:cNvSpPr txBox="1">
          <a:spLocks noChangeArrowheads="1"/>
        </xdr:cNvSpPr>
      </xdr:nvSpPr>
      <xdr:spPr bwMode="auto">
        <a:xfrm>
          <a:off x="609600" y="2276475"/>
          <a:ext cx="1714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27</xdr:row>
      <xdr:rowOff>0</xdr:rowOff>
    </xdr:from>
    <xdr:to>
      <xdr:col>1</xdr:col>
      <xdr:colOff>247650</xdr:colOff>
      <xdr:row>29</xdr:row>
      <xdr:rowOff>142875</xdr:rowOff>
    </xdr:to>
    <xdr:sp macro="" textlink="">
      <xdr:nvSpPr>
        <xdr:cNvPr id="97058" name="Text Box 1">
          <a:extLst>
            <a:ext uri="{FF2B5EF4-FFF2-40B4-BE49-F238E27FC236}">
              <a16:creationId xmlns:a16="http://schemas.microsoft.com/office/drawing/2014/main" id="{01D757DB-AC3F-C7B4-7C65-BC0A835356EB}"/>
            </a:ext>
          </a:extLst>
        </xdr:cNvPr>
        <xdr:cNvSpPr txBox="1">
          <a:spLocks noChangeArrowheads="1"/>
        </xdr:cNvSpPr>
      </xdr:nvSpPr>
      <xdr:spPr bwMode="auto">
        <a:xfrm>
          <a:off x="609600" y="5734050"/>
          <a:ext cx="17145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11</xdr:row>
      <xdr:rowOff>0</xdr:rowOff>
    </xdr:from>
    <xdr:to>
      <xdr:col>0</xdr:col>
      <xdr:colOff>409575</xdr:colOff>
      <xdr:row>13</xdr:row>
      <xdr:rowOff>76200</xdr:rowOff>
    </xdr:to>
    <xdr:sp macro="" textlink="">
      <xdr:nvSpPr>
        <xdr:cNvPr id="97059" name="Text Box 1">
          <a:extLst>
            <a:ext uri="{FF2B5EF4-FFF2-40B4-BE49-F238E27FC236}">
              <a16:creationId xmlns:a16="http://schemas.microsoft.com/office/drawing/2014/main" id="{3368C89D-9C84-0837-597D-6C1F98ECAB52}"/>
            </a:ext>
          </a:extLst>
        </xdr:cNvPr>
        <xdr:cNvSpPr txBox="1">
          <a:spLocks noChangeArrowheads="1"/>
        </xdr:cNvSpPr>
      </xdr:nvSpPr>
      <xdr:spPr bwMode="auto">
        <a:xfrm>
          <a:off x="257175" y="2571750"/>
          <a:ext cx="1524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</xdr:row>
      <xdr:rowOff>0</xdr:rowOff>
    </xdr:from>
    <xdr:to>
      <xdr:col>0</xdr:col>
      <xdr:colOff>409575</xdr:colOff>
      <xdr:row>6</xdr:row>
      <xdr:rowOff>0</xdr:rowOff>
    </xdr:to>
    <xdr:sp macro="" textlink="">
      <xdr:nvSpPr>
        <xdr:cNvPr id="97060" name="Text Box 1">
          <a:extLst>
            <a:ext uri="{FF2B5EF4-FFF2-40B4-BE49-F238E27FC236}">
              <a16:creationId xmlns:a16="http://schemas.microsoft.com/office/drawing/2014/main" id="{545B8FA4-421A-58F0-0A46-9E5E94CE187A}"/>
            </a:ext>
          </a:extLst>
        </xdr:cNvPr>
        <xdr:cNvSpPr txBox="1">
          <a:spLocks noChangeArrowheads="1"/>
        </xdr:cNvSpPr>
      </xdr:nvSpPr>
      <xdr:spPr bwMode="auto">
        <a:xfrm>
          <a:off x="257175" y="1047750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6</xdr:row>
      <xdr:rowOff>38100</xdr:rowOff>
    </xdr:from>
    <xdr:to>
      <xdr:col>1</xdr:col>
      <xdr:colOff>276225</xdr:colOff>
      <xdr:row>8</xdr:row>
      <xdr:rowOff>152400</xdr:rowOff>
    </xdr:to>
    <xdr:sp macro="" textlink="">
      <xdr:nvSpPr>
        <xdr:cNvPr id="97061" name="Text Box 1">
          <a:extLst>
            <a:ext uri="{FF2B5EF4-FFF2-40B4-BE49-F238E27FC236}">
              <a16:creationId xmlns:a16="http://schemas.microsoft.com/office/drawing/2014/main" id="{B5089EDA-39F6-5336-10CD-A2BA515BD490}"/>
            </a:ext>
          </a:extLst>
        </xdr:cNvPr>
        <xdr:cNvSpPr txBox="1">
          <a:spLocks noChangeArrowheads="1"/>
        </xdr:cNvSpPr>
      </xdr:nvSpPr>
      <xdr:spPr bwMode="auto">
        <a:xfrm>
          <a:off x="657225" y="1657350"/>
          <a:ext cx="1524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</xdr:row>
      <xdr:rowOff>38100</xdr:rowOff>
    </xdr:from>
    <xdr:to>
      <xdr:col>1</xdr:col>
      <xdr:colOff>276225</xdr:colOff>
      <xdr:row>9</xdr:row>
      <xdr:rowOff>152400</xdr:rowOff>
    </xdr:to>
    <xdr:sp macro="" textlink="">
      <xdr:nvSpPr>
        <xdr:cNvPr id="97062" name="Text Box 1">
          <a:extLst>
            <a:ext uri="{FF2B5EF4-FFF2-40B4-BE49-F238E27FC236}">
              <a16:creationId xmlns:a16="http://schemas.microsoft.com/office/drawing/2014/main" id="{7F154E40-665E-93B6-4C30-B027C52490B1}"/>
            </a:ext>
          </a:extLst>
        </xdr:cNvPr>
        <xdr:cNvSpPr txBox="1">
          <a:spLocks noChangeArrowheads="1"/>
        </xdr:cNvSpPr>
      </xdr:nvSpPr>
      <xdr:spPr bwMode="auto">
        <a:xfrm>
          <a:off x="657225" y="1847850"/>
          <a:ext cx="1524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8</xdr:row>
      <xdr:rowOff>38100</xdr:rowOff>
    </xdr:from>
    <xdr:to>
      <xdr:col>1</xdr:col>
      <xdr:colOff>276225</xdr:colOff>
      <xdr:row>10</xdr:row>
      <xdr:rowOff>152400</xdr:rowOff>
    </xdr:to>
    <xdr:sp macro="" textlink="">
      <xdr:nvSpPr>
        <xdr:cNvPr id="97063" name="Text Box 1">
          <a:extLst>
            <a:ext uri="{FF2B5EF4-FFF2-40B4-BE49-F238E27FC236}">
              <a16:creationId xmlns:a16="http://schemas.microsoft.com/office/drawing/2014/main" id="{99999F81-51AF-291D-278B-126528027B3C}"/>
            </a:ext>
          </a:extLst>
        </xdr:cNvPr>
        <xdr:cNvSpPr txBox="1">
          <a:spLocks noChangeArrowheads="1"/>
        </xdr:cNvSpPr>
      </xdr:nvSpPr>
      <xdr:spPr bwMode="auto">
        <a:xfrm>
          <a:off x="657225" y="2038350"/>
          <a:ext cx="1524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9</xdr:row>
      <xdr:rowOff>38100</xdr:rowOff>
    </xdr:from>
    <xdr:to>
      <xdr:col>1</xdr:col>
      <xdr:colOff>276225</xdr:colOff>
      <xdr:row>11</xdr:row>
      <xdr:rowOff>152400</xdr:rowOff>
    </xdr:to>
    <xdr:sp macro="" textlink="">
      <xdr:nvSpPr>
        <xdr:cNvPr id="97064" name="Text Box 1">
          <a:extLst>
            <a:ext uri="{FF2B5EF4-FFF2-40B4-BE49-F238E27FC236}">
              <a16:creationId xmlns:a16="http://schemas.microsoft.com/office/drawing/2014/main" id="{340FFF6D-233D-8114-C0F0-E2A31130DCB5}"/>
            </a:ext>
          </a:extLst>
        </xdr:cNvPr>
        <xdr:cNvSpPr txBox="1">
          <a:spLocks noChangeArrowheads="1"/>
        </xdr:cNvSpPr>
      </xdr:nvSpPr>
      <xdr:spPr bwMode="auto">
        <a:xfrm>
          <a:off x="657225" y="2228850"/>
          <a:ext cx="1524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10</xdr:row>
      <xdr:rowOff>38100</xdr:rowOff>
    </xdr:from>
    <xdr:to>
      <xdr:col>1</xdr:col>
      <xdr:colOff>276225</xdr:colOff>
      <xdr:row>12</xdr:row>
      <xdr:rowOff>152400</xdr:rowOff>
    </xdr:to>
    <xdr:sp macro="" textlink="">
      <xdr:nvSpPr>
        <xdr:cNvPr id="97065" name="Text Box 1">
          <a:extLst>
            <a:ext uri="{FF2B5EF4-FFF2-40B4-BE49-F238E27FC236}">
              <a16:creationId xmlns:a16="http://schemas.microsoft.com/office/drawing/2014/main" id="{F0D1FF88-D150-20FD-F0CA-634390DC2A62}"/>
            </a:ext>
          </a:extLst>
        </xdr:cNvPr>
        <xdr:cNvSpPr txBox="1">
          <a:spLocks noChangeArrowheads="1"/>
        </xdr:cNvSpPr>
      </xdr:nvSpPr>
      <xdr:spPr bwMode="auto">
        <a:xfrm>
          <a:off x="657225" y="2419350"/>
          <a:ext cx="1524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16</xdr:row>
      <xdr:rowOff>180975</xdr:rowOff>
    </xdr:from>
    <xdr:to>
      <xdr:col>2</xdr:col>
      <xdr:colOff>552450</xdr:colOff>
      <xdr:row>20</xdr:row>
      <xdr:rowOff>104775</xdr:rowOff>
    </xdr:to>
    <xdr:sp macro="" textlink="">
      <xdr:nvSpPr>
        <xdr:cNvPr id="97066" name="Text Box 1">
          <a:extLst>
            <a:ext uri="{FF2B5EF4-FFF2-40B4-BE49-F238E27FC236}">
              <a16:creationId xmlns:a16="http://schemas.microsoft.com/office/drawing/2014/main" id="{7EDB2C07-EC0A-5AEC-137F-08CA11BC7993}"/>
            </a:ext>
          </a:extLst>
        </xdr:cNvPr>
        <xdr:cNvSpPr txBox="1">
          <a:spLocks noChangeArrowheads="1"/>
        </xdr:cNvSpPr>
      </xdr:nvSpPr>
      <xdr:spPr bwMode="auto">
        <a:xfrm>
          <a:off x="1781175" y="3781425"/>
          <a:ext cx="476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26</xdr:row>
      <xdr:rowOff>180975</xdr:rowOff>
    </xdr:from>
    <xdr:to>
      <xdr:col>2</xdr:col>
      <xdr:colOff>552450</xdr:colOff>
      <xdr:row>30</xdr:row>
      <xdr:rowOff>104775</xdr:rowOff>
    </xdr:to>
    <xdr:sp macro="" textlink="">
      <xdr:nvSpPr>
        <xdr:cNvPr id="97067" name="Text Box 1">
          <a:extLst>
            <a:ext uri="{FF2B5EF4-FFF2-40B4-BE49-F238E27FC236}">
              <a16:creationId xmlns:a16="http://schemas.microsoft.com/office/drawing/2014/main" id="{685495C7-F462-3D5C-046E-D805E03DDEBC}"/>
            </a:ext>
          </a:extLst>
        </xdr:cNvPr>
        <xdr:cNvSpPr txBox="1">
          <a:spLocks noChangeArrowheads="1"/>
        </xdr:cNvSpPr>
      </xdr:nvSpPr>
      <xdr:spPr bwMode="auto">
        <a:xfrm>
          <a:off x="1781175" y="5724525"/>
          <a:ext cx="476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7</xdr:row>
      <xdr:rowOff>38100</xdr:rowOff>
    </xdr:from>
    <xdr:to>
      <xdr:col>1</xdr:col>
      <xdr:colOff>276225</xdr:colOff>
      <xdr:row>9</xdr:row>
      <xdr:rowOff>152400</xdr:rowOff>
    </xdr:to>
    <xdr:sp macro="" textlink="">
      <xdr:nvSpPr>
        <xdr:cNvPr id="97068" name="Text Box 1">
          <a:extLst>
            <a:ext uri="{FF2B5EF4-FFF2-40B4-BE49-F238E27FC236}">
              <a16:creationId xmlns:a16="http://schemas.microsoft.com/office/drawing/2014/main" id="{0CBE1811-897A-499F-07A3-3FDAE68D1C15}"/>
            </a:ext>
          </a:extLst>
        </xdr:cNvPr>
        <xdr:cNvSpPr txBox="1">
          <a:spLocks noChangeArrowheads="1"/>
        </xdr:cNvSpPr>
      </xdr:nvSpPr>
      <xdr:spPr bwMode="auto">
        <a:xfrm>
          <a:off x="657225" y="1847850"/>
          <a:ext cx="1524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8</xdr:row>
      <xdr:rowOff>38100</xdr:rowOff>
    </xdr:from>
    <xdr:to>
      <xdr:col>1</xdr:col>
      <xdr:colOff>276225</xdr:colOff>
      <xdr:row>10</xdr:row>
      <xdr:rowOff>152400</xdr:rowOff>
    </xdr:to>
    <xdr:sp macro="" textlink="">
      <xdr:nvSpPr>
        <xdr:cNvPr id="97069" name="Text Box 1">
          <a:extLst>
            <a:ext uri="{FF2B5EF4-FFF2-40B4-BE49-F238E27FC236}">
              <a16:creationId xmlns:a16="http://schemas.microsoft.com/office/drawing/2014/main" id="{6E247F7A-2C69-9EFA-6710-DB2C9FF9245C}"/>
            </a:ext>
          </a:extLst>
        </xdr:cNvPr>
        <xdr:cNvSpPr txBox="1">
          <a:spLocks noChangeArrowheads="1"/>
        </xdr:cNvSpPr>
      </xdr:nvSpPr>
      <xdr:spPr bwMode="auto">
        <a:xfrm>
          <a:off x="657225" y="2038350"/>
          <a:ext cx="1524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9</xdr:row>
      <xdr:rowOff>38100</xdr:rowOff>
    </xdr:from>
    <xdr:to>
      <xdr:col>1</xdr:col>
      <xdr:colOff>276225</xdr:colOff>
      <xdr:row>11</xdr:row>
      <xdr:rowOff>152400</xdr:rowOff>
    </xdr:to>
    <xdr:sp macro="" textlink="">
      <xdr:nvSpPr>
        <xdr:cNvPr id="97070" name="Text Box 1">
          <a:extLst>
            <a:ext uri="{FF2B5EF4-FFF2-40B4-BE49-F238E27FC236}">
              <a16:creationId xmlns:a16="http://schemas.microsoft.com/office/drawing/2014/main" id="{69C707A9-BCCC-4919-8F63-67124BB567DB}"/>
            </a:ext>
          </a:extLst>
        </xdr:cNvPr>
        <xdr:cNvSpPr txBox="1">
          <a:spLocks noChangeArrowheads="1"/>
        </xdr:cNvSpPr>
      </xdr:nvSpPr>
      <xdr:spPr bwMode="auto">
        <a:xfrm>
          <a:off x="657225" y="2228850"/>
          <a:ext cx="1524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10</xdr:row>
      <xdr:rowOff>38100</xdr:rowOff>
    </xdr:from>
    <xdr:to>
      <xdr:col>1</xdr:col>
      <xdr:colOff>276225</xdr:colOff>
      <xdr:row>12</xdr:row>
      <xdr:rowOff>152400</xdr:rowOff>
    </xdr:to>
    <xdr:sp macro="" textlink="">
      <xdr:nvSpPr>
        <xdr:cNvPr id="97071" name="Text Box 1">
          <a:extLst>
            <a:ext uri="{FF2B5EF4-FFF2-40B4-BE49-F238E27FC236}">
              <a16:creationId xmlns:a16="http://schemas.microsoft.com/office/drawing/2014/main" id="{C476F841-C433-2DFE-AC24-D4E3BCFA152F}"/>
            </a:ext>
          </a:extLst>
        </xdr:cNvPr>
        <xdr:cNvSpPr txBox="1">
          <a:spLocks noChangeArrowheads="1"/>
        </xdr:cNvSpPr>
      </xdr:nvSpPr>
      <xdr:spPr bwMode="auto">
        <a:xfrm>
          <a:off x="657225" y="2419350"/>
          <a:ext cx="1524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11</xdr:row>
      <xdr:rowOff>0</xdr:rowOff>
    </xdr:from>
    <xdr:to>
      <xdr:col>0</xdr:col>
      <xdr:colOff>409575</xdr:colOff>
      <xdr:row>13</xdr:row>
      <xdr:rowOff>142875</xdr:rowOff>
    </xdr:to>
    <xdr:sp macro="" textlink="">
      <xdr:nvSpPr>
        <xdr:cNvPr id="77737" name="Text Box 1">
          <a:extLst>
            <a:ext uri="{FF2B5EF4-FFF2-40B4-BE49-F238E27FC236}">
              <a16:creationId xmlns:a16="http://schemas.microsoft.com/office/drawing/2014/main" id="{2A16C496-87E3-9BC1-1458-5BD4FF970ADA}"/>
            </a:ext>
          </a:extLst>
        </xdr:cNvPr>
        <xdr:cNvSpPr txBox="1">
          <a:spLocks noChangeArrowheads="1"/>
        </xdr:cNvSpPr>
      </xdr:nvSpPr>
      <xdr:spPr bwMode="auto">
        <a:xfrm>
          <a:off x="257175" y="2571750"/>
          <a:ext cx="152400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431800</xdr:colOff>
      <xdr:row>26</xdr:row>
      <xdr:rowOff>42333</xdr:rowOff>
    </xdr:from>
    <xdr:to>
      <xdr:col>1</xdr:col>
      <xdr:colOff>34925</xdr:colOff>
      <xdr:row>29</xdr:row>
      <xdr:rowOff>51858</xdr:rowOff>
    </xdr:to>
    <xdr:sp macro="" textlink="">
      <xdr:nvSpPr>
        <xdr:cNvPr id="77738" name="Text Box 1">
          <a:extLst>
            <a:ext uri="{FF2B5EF4-FFF2-40B4-BE49-F238E27FC236}">
              <a16:creationId xmlns:a16="http://schemas.microsoft.com/office/drawing/2014/main" id="{8B7DC394-2DC8-E563-8F22-085AB0BBB936}"/>
            </a:ext>
          </a:extLst>
        </xdr:cNvPr>
        <xdr:cNvSpPr txBox="1">
          <a:spLocks noChangeArrowheads="1"/>
        </xdr:cNvSpPr>
      </xdr:nvSpPr>
      <xdr:spPr bwMode="auto">
        <a:xfrm>
          <a:off x="431800" y="5638800"/>
          <a:ext cx="161925" cy="593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9</xdr:row>
      <xdr:rowOff>85725</xdr:rowOff>
    </xdr:from>
    <xdr:to>
      <xdr:col>1</xdr:col>
      <xdr:colOff>247650</xdr:colOff>
      <xdr:row>12</xdr:row>
      <xdr:rowOff>123825</xdr:rowOff>
    </xdr:to>
    <xdr:sp macro="" textlink="">
      <xdr:nvSpPr>
        <xdr:cNvPr id="77739" name="Text Box 1">
          <a:extLst>
            <a:ext uri="{FF2B5EF4-FFF2-40B4-BE49-F238E27FC236}">
              <a16:creationId xmlns:a16="http://schemas.microsoft.com/office/drawing/2014/main" id="{B75CF20D-C0CA-BB13-1EE7-3DCC3F1816F9}"/>
            </a:ext>
          </a:extLst>
        </xdr:cNvPr>
        <xdr:cNvSpPr txBox="1">
          <a:spLocks noChangeArrowheads="1"/>
        </xdr:cNvSpPr>
      </xdr:nvSpPr>
      <xdr:spPr bwMode="auto">
        <a:xfrm>
          <a:off x="609600" y="2276475"/>
          <a:ext cx="1714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27</xdr:row>
      <xdr:rowOff>0</xdr:rowOff>
    </xdr:from>
    <xdr:to>
      <xdr:col>1</xdr:col>
      <xdr:colOff>247650</xdr:colOff>
      <xdr:row>29</xdr:row>
      <xdr:rowOff>142875</xdr:rowOff>
    </xdr:to>
    <xdr:sp macro="" textlink="">
      <xdr:nvSpPr>
        <xdr:cNvPr id="77740" name="Text Box 1">
          <a:extLst>
            <a:ext uri="{FF2B5EF4-FFF2-40B4-BE49-F238E27FC236}">
              <a16:creationId xmlns:a16="http://schemas.microsoft.com/office/drawing/2014/main" id="{9257D409-792D-5A04-43E4-3CDF55766B0B}"/>
            </a:ext>
          </a:extLst>
        </xdr:cNvPr>
        <xdr:cNvSpPr txBox="1">
          <a:spLocks noChangeArrowheads="1"/>
        </xdr:cNvSpPr>
      </xdr:nvSpPr>
      <xdr:spPr bwMode="auto">
        <a:xfrm>
          <a:off x="609600" y="5695950"/>
          <a:ext cx="17145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11</xdr:row>
      <xdr:rowOff>0</xdr:rowOff>
    </xdr:from>
    <xdr:to>
      <xdr:col>0</xdr:col>
      <xdr:colOff>409575</xdr:colOff>
      <xdr:row>13</xdr:row>
      <xdr:rowOff>0</xdr:rowOff>
    </xdr:to>
    <xdr:sp macro="" textlink="">
      <xdr:nvSpPr>
        <xdr:cNvPr id="77741" name="Text Box 1">
          <a:extLst>
            <a:ext uri="{FF2B5EF4-FFF2-40B4-BE49-F238E27FC236}">
              <a16:creationId xmlns:a16="http://schemas.microsoft.com/office/drawing/2014/main" id="{4B949130-B904-FE08-469B-F2D52D9F0801}"/>
            </a:ext>
          </a:extLst>
        </xdr:cNvPr>
        <xdr:cNvSpPr txBox="1">
          <a:spLocks noChangeArrowheads="1"/>
        </xdr:cNvSpPr>
      </xdr:nvSpPr>
      <xdr:spPr bwMode="auto">
        <a:xfrm>
          <a:off x="257175" y="2571750"/>
          <a:ext cx="1524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</xdr:row>
      <xdr:rowOff>0</xdr:rowOff>
    </xdr:from>
    <xdr:to>
      <xdr:col>0</xdr:col>
      <xdr:colOff>409575</xdr:colOff>
      <xdr:row>6</xdr:row>
      <xdr:rowOff>0</xdr:rowOff>
    </xdr:to>
    <xdr:sp macro="" textlink="">
      <xdr:nvSpPr>
        <xdr:cNvPr id="77742" name="Text Box 1">
          <a:extLst>
            <a:ext uri="{FF2B5EF4-FFF2-40B4-BE49-F238E27FC236}">
              <a16:creationId xmlns:a16="http://schemas.microsoft.com/office/drawing/2014/main" id="{4B6BD8D1-343D-446E-F08D-03CA7D8DDD1E}"/>
            </a:ext>
          </a:extLst>
        </xdr:cNvPr>
        <xdr:cNvSpPr txBox="1">
          <a:spLocks noChangeArrowheads="1"/>
        </xdr:cNvSpPr>
      </xdr:nvSpPr>
      <xdr:spPr bwMode="auto">
        <a:xfrm>
          <a:off x="257175" y="1047750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26</xdr:row>
      <xdr:rowOff>180975</xdr:rowOff>
    </xdr:from>
    <xdr:to>
      <xdr:col>2</xdr:col>
      <xdr:colOff>638175</xdr:colOff>
      <xdr:row>30</xdr:row>
      <xdr:rowOff>104775</xdr:rowOff>
    </xdr:to>
    <xdr:sp macro="" textlink="">
      <xdr:nvSpPr>
        <xdr:cNvPr id="77743" name="Text Box 1">
          <a:extLst>
            <a:ext uri="{FF2B5EF4-FFF2-40B4-BE49-F238E27FC236}">
              <a16:creationId xmlns:a16="http://schemas.microsoft.com/office/drawing/2014/main" id="{47E959AC-3263-A932-595D-BA2D11759964}"/>
            </a:ext>
          </a:extLst>
        </xdr:cNvPr>
        <xdr:cNvSpPr txBox="1">
          <a:spLocks noChangeArrowheads="1"/>
        </xdr:cNvSpPr>
      </xdr:nvSpPr>
      <xdr:spPr bwMode="auto">
        <a:xfrm>
          <a:off x="1781175" y="5686425"/>
          <a:ext cx="1333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16</xdr:row>
      <xdr:rowOff>180975</xdr:rowOff>
    </xdr:from>
    <xdr:to>
      <xdr:col>2</xdr:col>
      <xdr:colOff>638175</xdr:colOff>
      <xdr:row>20</xdr:row>
      <xdr:rowOff>104775</xdr:rowOff>
    </xdr:to>
    <xdr:sp macro="" textlink="">
      <xdr:nvSpPr>
        <xdr:cNvPr id="77744" name="Text Box 1">
          <a:extLst>
            <a:ext uri="{FF2B5EF4-FFF2-40B4-BE49-F238E27FC236}">
              <a16:creationId xmlns:a16="http://schemas.microsoft.com/office/drawing/2014/main" id="{51F37B28-B417-701D-B102-45C78D49E5A4}"/>
            </a:ext>
          </a:extLst>
        </xdr:cNvPr>
        <xdr:cNvSpPr txBox="1">
          <a:spLocks noChangeArrowheads="1"/>
        </xdr:cNvSpPr>
      </xdr:nvSpPr>
      <xdr:spPr bwMode="auto">
        <a:xfrm>
          <a:off x="1781175" y="3743325"/>
          <a:ext cx="1333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4</xdr:row>
      <xdr:rowOff>0</xdr:rowOff>
    </xdr:from>
    <xdr:to>
      <xdr:col>0</xdr:col>
      <xdr:colOff>409575</xdr:colOff>
      <xdr:row>7</xdr:row>
      <xdr:rowOff>38100</xdr:rowOff>
    </xdr:to>
    <xdr:sp macro="" textlink="">
      <xdr:nvSpPr>
        <xdr:cNvPr id="75568" name="Text Box 1">
          <a:extLst>
            <a:ext uri="{FF2B5EF4-FFF2-40B4-BE49-F238E27FC236}">
              <a16:creationId xmlns:a16="http://schemas.microsoft.com/office/drawing/2014/main" id="{FF336983-693D-CCA0-0FB8-67F1995488C8}"/>
            </a:ext>
          </a:extLst>
        </xdr:cNvPr>
        <xdr:cNvSpPr txBox="1">
          <a:spLocks noChangeArrowheads="1"/>
        </xdr:cNvSpPr>
      </xdr:nvSpPr>
      <xdr:spPr bwMode="auto">
        <a:xfrm>
          <a:off x="257175" y="1238250"/>
          <a:ext cx="1524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5</xdr:row>
      <xdr:rowOff>38100</xdr:rowOff>
    </xdr:from>
    <xdr:to>
      <xdr:col>1</xdr:col>
      <xdr:colOff>276225</xdr:colOff>
      <xdr:row>8</xdr:row>
      <xdr:rowOff>76200</xdr:rowOff>
    </xdr:to>
    <xdr:sp macro="" textlink="">
      <xdr:nvSpPr>
        <xdr:cNvPr id="75569" name="Text Box 1">
          <a:extLst>
            <a:ext uri="{FF2B5EF4-FFF2-40B4-BE49-F238E27FC236}">
              <a16:creationId xmlns:a16="http://schemas.microsoft.com/office/drawing/2014/main" id="{68557745-B64B-D66E-1BDD-3D968663A1CE}"/>
            </a:ext>
          </a:extLst>
        </xdr:cNvPr>
        <xdr:cNvSpPr txBox="1">
          <a:spLocks noChangeArrowheads="1"/>
        </xdr:cNvSpPr>
      </xdr:nvSpPr>
      <xdr:spPr bwMode="auto">
        <a:xfrm>
          <a:off x="657225" y="1466850"/>
          <a:ext cx="1524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27</xdr:row>
      <xdr:rowOff>0</xdr:rowOff>
    </xdr:from>
    <xdr:to>
      <xdr:col>1</xdr:col>
      <xdr:colOff>247650</xdr:colOff>
      <xdr:row>29</xdr:row>
      <xdr:rowOff>85725</xdr:rowOff>
    </xdr:to>
    <xdr:sp macro="" textlink="">
      <xdr:nvSpPr>
        <xdr:cNvPr id="75570" name="Text Box 1">
          <a:extLst>
            <a:ext uri="{FF2B5EF4-FFF2-40B4-BE49-F238E27FC236}">
              <a16:creationId xmlns:a16="http://schemas.microsoft.com/office/drawing/2014/main" id="{63C4A0A4-3F2C-17F2-3DC1-A6B9AA82E4FB}"/>
            </a:ext>
          </a:extLst>
        </xdr:cNvPr>
        <xdr:cNvSpPr txBox="1">
          <a:spLocks noChangeArrowheads="1"/>
        </xdr:cNvSpPr>
      </xdr:nvSpPr>
      <xdr:spPr bwMode="auto">
        <a:xfrm>
          <a:off x="609600" y="5695950"/>
          <a:ext cx="17145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11</xdr:row>
      <xdr:rowOff>0</xdr:rowOff>
    </xdr:from>
    <xdr:to>
      <xdr:col>0</xdr:col>
      <xdr:colOff>409575</xdr:colOff>
      <xdr:row>13</xdr:row>
      <xdr:rowOff>0</xdr:rowOff>
    </xdr:to>
    <xdr:sp macro="" textlink="">
      <xdr:nvSpPr>
        <xdr:cNvPr id="75571" name="Text Box 1">
          <a:extLst>
            <a:ext uri="{FF2B5EF4-FFF2-40B4-BE49-F238E27FC236}">
              <a16:creationId xmlns:a16="http://schemas.microsoft.com/office/drawing/2014/main" id="{420EB1AA-CE2A-353C-63A6-B31FF3899B96}"/>
            </a:ext>
          </a:extLst>
        </xdr:cNvPr>
        <xdr:cNvSpPr txBox="1">
          <a:spLocks noChangeArrowheads="1"/>
        </xdr:cNvSpPr>
      </xdr:nvSpPr>
      <xdr:spPr bwMode="auto">
        <a:xfrm>
          <a:off x="257175" y="2571750"/>
          <a:ext cx="1524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</xdr:row>
      <xdr:rowOff>0</xdr:rowOff>
    </xdr:from>
    <xdr:to>
      <xdr:col>0</xdr:col>
      <xdr:colOff>409575</xdr:colOff>
      <xdr:row>6</xdr:row>
      <xdr:rowOff>0</xdr:rowOff>
    </xdr:to>
    <xdr:sp macro="" textlink="">
      <xdr:nvSpPr>
        <xdr:cNvPr id="75572" name="Text Box 1">
          <a:extLst>
            <a:ext uri="{FF2B5EF4-FFF2-40B4-BE49-F238E27FC236}">
              <a16:creationId xmlns:a16="http://schemas.microsoft.com/office/drawing/2014/main" id="{F621FBB3-2344-3C6A-ADFA-412BB6F4E934}"/>
            </a:ext>
          </a:extLst>
        </xdr:cNvPr>
        <xdr:cNvSpPr txBox="1">
          <a:spLocks noChangeArrowheads="1"/>
        </xdr:cNvSpPr>
      </xdr:nvSpPr>
      <xdr:spPr bwMode="auto">
        <a:xfrm>
          <a:off x="257175" y="1047750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16</xdr:row>
      <xdr:rowOff>180975</xdr:rowOff>
    </xdr:from>
    <xdr:to>
      <xdr:col>2</xdr:col>
      <xdr:colOff>638175</xdr:colOff>
      <xdr:row>20</xdr:row>
      <xdr:rowOff>104775</xdr:rowOff>
    </xdr:to>
    <xdr:sp macro="" textlink="">
      <xdr:nvSpPr>
        <xdr:cNvPr id="75573" name="Text Box 1">
          <a:extLst>
            <a:ext uri="{FF2B5EF4-FFF2-40B4-BE49-F238E27FC236}">
              <a16:creationId xmlns:a16="http://schemas.microsoft.com/office/drawing/2014/main" id="{5B7964BC-1B2C-9824-F0B7-7FAF1A59974A}"/>
            </a:ext>
          </a:extLst>
        </xdr:cNvPr>
        <xdr:cNvSpPr txBox="1">
          <a:spLocks noChangeArrowheads="1"/>
        </xdr:cNvSpPr>
      </xdr:nvSpPr>
      <xdr:spPr bwMode="auto">
        <a:xfrm>
          <a:off x="1781175" y="3743325"/>
          <a:ext cx="1333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26</xdr:row>
      <xdr:rowOff>180975</xdr:rowOff>
    </xdr:from>
    <xdr:to>
      <xdr:col>2</xdr:col>
      <xdr:colOff>638175</xdr:colOff>
      <xdr:row>30</xdr:row>
      <xdr:rowOff>104775</xdr:rowOff>
    </xdr:to>
    <xdr:sp macro="" textlink="">
      <xdr:nvSpPr>
        <xdr:cNvPr id="75574" name="Text Box 1">
          <a:extLst>
            <a:ext uri="{FF2B5EF4-FFF2-40B4-BE49-F238E27FC236}">
              <a16:creationId xmlns:a16="http://schemas.microsoft.com/office/drawing/2014/main" id="{ACCBAA61-5083-F195-41BF-1A73FFF9DF64}"/>
            </a:ext>
          </a:extLst>
        </xdr:cNvPr>
        <xdr:cNvSpPr txBox="1">
          <a:spLocks noChangeArrowheads="1"/>
        </xdr:cNvSpPr>
      </xdr:nvSpPr>
      <xdr:spPr bwMode="auto">
        <a:xfrm>
          <a:off x="1781175" y="5686425"/>
          <a:ext cx="1333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4</xdr:row>
      <xdr:rowOff>0</xdr:rowOff>
    </xdr:from>
    <xdr:to>
      <xdr:col>0</xdr:col>
      <xdr:colOff>409575</xdr:colOff>
      <xdr:row>7</xdr:row>
      <xdr:rowOff>0</xdr:rowOff>
    </xdr:to>
    <xdr:sp macro="" textlink="">
      <xdr:nvSpPr>
        <xdr:cNvPr id="98736" name="Text Box 1">
          <a:extLst>
            <a:ext uri="{FF2B5EF4-FFF2-40B4-BE49-F238E27FC236}">
              <a16:creationId xmlns:a16="http://schemas.microsoft.com/office/drawing/2014/main" id="{098692AA-0542-4407-3E29-C4EB33A592A6}"/>
            </a:ext>
          </a:extLst>
        </xdr:cNvPr>
        <xdr:cNvSpPr txBox="1">
          <a:spLocks noChangeArrowheads="1"/>
        </xdr:cNvSpPr>
      </xdr:nvSpPr>
      <xdr:spPr bwMode="auto">
        <a:xfrm>
          <a:off x="257175" y="1238250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15</xdr:row>
      <xdr:rowOff>0</xdr:rowOff>
    </xdr:from>
    <xdr:to>
      <xdr:col>0</xdr:col>
      <xdr:colOff>409575</xdr:colOff>
      <xdr:row>17</xdr:row>
      <xdr:rowOff>180975</xdr:rowOff>
    </xdr:to>
    <xdr:sp macro="" textlink="">
      <xdr:nvSpPr>
        <xdr:cNvPr id="98737" name="Text Box 1">
          <a:extLst>
            <a:ext uri="{FF2B5EF4-FFF2-40B4-BE49-F238E27FC236}">
              <a16:creationId xmlns:a16="http://schemas.microsoft.com/office/drawing/2014/main" id="{165A0E58-7346-CFAA-234A-B71156AA96D1}"/>
            </a:ext>
          </a:extLst>
        </xdr:cNvPr>
        <xdr:cNvSpPr txBox="1">
          <a:spLocks noChangeArrowheads="1"/>
        </xdr:cNvSpPr>
      </xdr:nvSpPr>
      <xdr:spPr bwMode="auto">
        <a:xfrm>
          <a:off x="257175" y="3371850"/>
          <a:ext cx="152400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19</xdr:row>
      <xdr:rowOff>0</xdr:rowOff>
    </xdr:from>
    <xdr:to>
      <xdr:col>0</xdr:col>
      <xdr:colOff>409575</xdr:colOff>
      <xdr:row>21</xdr:row>
      <xdr:rowOff>104775</xdr:rowOff>
    </xdr:to>
    <xdr:sp macro="" textlink="">
      <xdr:nvSpPr>
        <xdr:cNvPr id="98738" name="Text Box 1">
          <a:extLst>
            <a:ext uri="{FF2B5EF4-FFF2-40B4-BE49-F238E27FC236}">
              <a16:creationId xmlns:a16="http://schemas.microsoft.com/office/drawing/2014/main" id="{6F73AA9A-B113-EC22-3EB6-6DBEC1CB88FA}"/>
            </a:ext>
          </a:extLst>
        </xdr:cNvPr>
        <xdr:cNvSpPr txBox="1">
          <a:spLocks noChangeArrowheads="1"/>
        </xdr:cNvSpPr>
      </xdr:nvSpPr>
      <xdr:spPr bwMode="auto">
        <a:xfrm>
          <a:off x="257175" y="4133850"/>
          <a:ext cx="1524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123825</xdr:colOff>
      <xdr:row>5</xdr:row>
      <xdr:rowOff>38100</xdr:rowOff>
    </xdr:from>
    <xdr:to>
      <xdr:col>1</xdr:col>
      <xdr:colOff>276225</xdr:colOff>
      <xdr:row>8</xdr:row>
      <xdr:rowOff>47625</xdr:rowOff>
    </xdr:to>
    <xdr:sp macro="" textlink="">
      <xdr:nvSpPr>
        <xdr:cNvPr id="98739" name="Text Box 1">
          <a:extLst>
            <a:ext uri="{FF2B5EF4-FFF2-40B4-BE49-F238E27FC236}">
              <a16:creationId xmlns:a16="http://schemas.microsoft.com/office/drawing/2014/main" id="{CB5305B8-C133-E7BF-6552-A4C84286CF39}"/>
            </a:ext>
          </a:extLst>
        </xdr:cNvPr>
        <xdr:cNvSpPr txBox="1">
          <a:spLocks noChangeArrowheads="1"/>
        </xdr:cNvSpPr>
      </xdr:nvSpPr>
      <xdr:spPr bwMode="auto">
        <a:xfrm>
          <a:off x="657225" y="1466850"/>
          <a:ext cx="1524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17</xdr:row>
      <xdr:rowOff>0</xdr:rowOff>
    </xdr:from>
    <xdr:to>
      <xdr:col>1</xdr:col>
      <xdr:colOff>247650</xdr:colOff>
      <xdr:row>20</xdr:row>
      <xdr:rowOff>9525</xdr:rowOff>
    </xdr:to>
    <xdr:sp macro="" textlink="">
      <xdr:nvSpPr>
        <xdr:cNvPr id="98740" name="Text Box 1">
          <a:extLst>
            <a:ext uri="{FF2B5EF4-FFF2-40B4-BE49-F238E27FC236}">
              <a16:creationId xmlns:a16="http://schemas.microsoft.com/office/drawing/2014/main" id="{E54ECF9C-2034-FFC8-818C-934D56D81C14}"/>
            </a:ext>
          </a:extLst>
        </xdr:cNvPr>
        <xdr:cNvSpPr txBox="1">
          <a:spLocks noChangeArrowheads="1"/>
        </xdr:cNvSpPr>
      </xdr:nvSpPr>
      <xdr:spPr bwMode="auto">
        <a:xfrm>
          <a:off x="609600" y="3746500"/>
          <a:ext cx="17145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11</xdr:row>
      <xdr:rowOff>0</xdr:rowOff>
    </xdr:from>
    <xdr:to>
      <xdr:col>0</xdr:col>
      <xdr:colOff>409575</xdr:colOff>
      <xdr:row>13</xdr:row>
      <xdr:rowOff>38100</xdr:rowOff>
    </xdr:to>
    <xdr:sp macro="" textlink="">
      <xdr:nvSpPr>
        <xdr:cNvPr id="98741" name="Text Box 1">
          <a:extLst>
            <a:ext uri="{FF2B5EF4-FFF2-40B4-BE49-F238E27FC236}">
              <a16:creationId xmlns:a16="http://schemas.microsoft.com/office/drawing/2014/main" id="{287432CC-AF07-C783-2890-7263D65B8A1E}"/>
            </a:ext>
          </a:extLst>
        </xdr:cNvPr>
        <xdr:cNvSpPr txBox="1">
          <a:spLocks noChangeArrowheads="1"/>
        </xdr:cNvSpPr>
      </xdr:nvSpPr>
      <xdr:spPr bwMode="auto">
        <a:xfrm>
          <a:off x="257175" y="2571750"/>
          <a:ext cx="15240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</xdr:row>
      <xdr:rowOff>0</xdr:rowOff>
    </xdr:from>
    <xdr:to>
      <xdr:col>0</xdr:col>
      <xdr:colOff>409575</xdr:colOff>
      <xdr:row>6</xdr:row>
      <xdr:rowOff>0</xdr:rowOff>
    </xdr:to>
    <xdr:sp macro="" textlink="">
      <xdr:nvSpPr>
        <xdr:cNvPr id="98742" name="Text Box 1">
          <a:extLst>
            <a:ext uri="{FF2B5EF4-FFF2-40B4-BE49-F238E27FC236}">
              <a16:creationId xmlns:a16="http://schemas.microsoft.com/office/drawing/2014/main" id="{56C9A7EF-A31F-F5F1-2272-E8267C87DF99}"/>
            </a:ext>
          </a:extLst>
        </xdr:cNvPr>
        <xdr:cNvSpPr txBox="1">
          <a:spLocks noChangeArrowheads="1"/>
        </xdr:cNvSpPr>
      </xdr:nvSpPr>
      <xdr:spPr bwMode="auto">
        <a:xfrm>
          <a:off x="257175" y="1047750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13</xdr:row>
      <xdr:rowOff>0</xdr:rowOff>
    </xdr:from>
    <xdr:to>
      <xdr:col>2</xdr:col>
      <xdr:colOff>638175</xdr:colOff>
      <xdr:row>16</xdr:row>
      <xdr:rowOff>123825</xdr:rowOff>
    </xdr:to>
    <xdr:sp macro="" textlink="">
      <xdr:nvSpPr>
        <xdr:cNvPr id="98743" name="Text Box 1">
          <a:extLst>
            <a:ext uri="{FF2B5EF4-FFF2-40B4-BE49-F238E27FC236}">
              <a16:creationId xmlns:a16="http://schemas.microsoft.com/office/drawing/2014/main" id="{E32EC4EA-94A0-A221-3B78-D47F9E16B04D}"/>
            </a:ext>
          </a:extLst>
        </xdr:cNvPr>
        <xdr:cNvSpPr txBox="1">
          <a:spLocks noChangeArrowheads="1"/>
        </xdr:cNvSpPr>
      </xdr:nvSpPr>
      <xdr:spPr bwMode="auto">
        <a:xfrm>
          <a:off x="1781175" y="2990850"/>
          <a:ext cx="1333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16</xdr:row>
      <xdr:rowOff>180975</xdr:rowOff>
    </xdr:from>
    <xdr:to>
      <xdr:col>2</xdr:col>
      <xdr:colOff>638175</xdr:colOff>
      <xdr:row>20</xdr:row>
      <xdr:rowOff>104775</xdr:rowOff>
    </xdr:to>
    <xdr:sp macro="" textlink="">
      <xdr:nvSpPr>
        <xdr:cNvPr id="98744" name="Text Box 1">
          <a:extLst>
            <a:ext uri="{FF2B5EF4-FFF2-40B4-BE49-F238E27FC236}">
              <a16:creationId xmlns:a16="http://schemas.microsoft.com/office/drawing/2014/main" id="{9B6554DD-66D9-1120-E7CD-8A7B9FC79F30}"/>
            </a:ext>
          </a:extLst>
        </xdr:cNvPr>
        <xdr:cNvSpPr txBox="1">
          <a:spLocks noChangeArrowheads="1"/>
        </xdr:cNvSpPr>
      </xdr:nvSpPr>
      <xdr:spPr bwMode="auto">
        <a:xfrm>
          <a:off x="1781175" y="3743325"/>
          <a:ext cx="1333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25</xdr:row>
      <xdr:rowOff>0</xdr:rowOff>
    </xdr:from>
    <xdr:to>
      <xdr:col>0</xdr:col>
      <xdr:colOff>409575</xdr:colOff>
      <xdr:row>27</xdr:row>
      <xdr:rowOff>180975</xdr:rowOff>
    </xdr:to>
    <xdr:sp macro="" textlink="">
      <xdr:nvSpPr>
        <xdr:cNvPr id="98745" name="Text Box 1">
          <a:extLst>
            <a:ext uri="{FF2B5EF4-FFF2-40B4-BE49-F238E27FC236}">
              <a16:creationId xmlns:a16="http://schemas.microsoft.com/office/drawing/2014/main" id="{0BC33BE8-397E-51D8-C2E0-85DDECDED054}"/>
            </a:ext>
          </a:extLst>
        </xdr:cNvPr>
        <xdr:cNvSpPr txBox="1">
          <a:spLocks noChangeArrowheads="1"/>
        </xdr:cNvSpPr>
      </xdr:nvSpPr>
      <xdr:spPr bwMode="auto">
        <a:xfrm>
          <a:off x="257175" y="5276850"/>
          <a:ext cx="152400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29</xdr:row>
      <xdr:rowOff>0</xdr:rowOff>
    </xdr:from>
    <xdr:to>
      <xdr:col>0</xdr:col>
      <xdr:colOff>409575</xdr:colOff>
      <xdr:row>31</xdr:row>
      <xdr:rowOff>104775</xdr:rowOff>
    </xdr:to>
    <xdr:sp macro="" textlink="">
      <xdr:nvSpPr>
        <xdr:cNvPr id="98746" name="Text Box 1">
          <a:extLst>
            <a:ext uri="{FF2B5EF4-FFF2-40B4-BE49-F238E27FC236}">
              <a16:creationId xmlns:a16="http://schemas.microsoft.com/office/drawing/2014/main" id="{FCBDD8F2-FBC1-124A-4BBF-A02D394F553A}"/>
            </a:ext>
          </a:extLst>
        </xdr:cNvPr>
        <xdr:cNvSpPr txBox="1">
          <a:spLocks noChangeArrowheads="1"/>
        </xdr:cNvSpPr>
      </xdr:nvSpPr>
      <xdr:spPr bwMode="auto">
        <a:xfrm>
          <a:off x="257175" y="6038850"/>
          <a:ext cx="1524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27</xdr:row>
      <xdr:rowOff>0</xdr:rowOff>
    </xdr:from>
    <xdr:to>
      <xdr:col>1</xdr:col>
      <xdr:colOff>247650</xdr:colOff>
      <xdr:row>30</xdr:row>
      <xdr:rowOff>9525</xdr:rowOff>
    </xdr:to>
    <xdr:sp macro="" textlink="">
      <xdr:nvSpPr>
        <xdr:cNvPr id="98747" name="Text Box 1">
          <a:extLst>
            <a:ext uri="{FF2B5EF4-FFF2-40B4-BE49-F238E27FC236}">
              <a16:creationId xmlns:a16="http://schemas.microsoft.com/office/drawing/2014/main" id="{A81E08C7-72B1-4324-E957-EA623F73E5A6}"/>
            </a:ext>
          </a:extLst>
        </xdr:cNvPr>
        <xdr:cNvSpPr txBox="1">
          <a:spLocks noChangeArrowheads="1"/>
        </xdr:cNvSpPr>
      </xdr:nvSpPr>
      <xdr:spPr bwMode="auto">
        <a:xfrm>
          <a:off x="609600" y="5657850"/>
          <a:ext cx="17145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26</xdr:row>
      <xdr:rowOff>180975</xdr:rowOff>
    </xdr:from>
    <xdr:to>
      <xdr:col>2</xdr:col>
      <xdr:colOff>638175</xdr:colOff>
      <xdr:row>30</xdr:row>
      <xdr:rowOff>104775</xdr:rowOff>
    </xdr:to>
    <xdr:sp macro="" textlink="">
      <xdr:nvSpPr>
        <xdr:cNvPr id="98748" name="Text Box 1">
          <a:extLst>
            <a:ext uri="{FF2B5EF4-FFF2-40B4-BE49-F238E27FC236}">
              <a16:creationId xmlns:a16="http://schemas.microsoft.com/office/drawing/2014/main" id="{BE3F8F36-9818-7872-65AA-536DE4AA06FB}"/>
            </a:ext>
          </a:extLst>
        </xdr:cNvPr>
        <xdr:cNvSpPr txBox="1">
          <a:spLocks noChangeArrowheads="1"/>
        </xdr:cNvSpPr>
      </xdr:nvSpPr>
      <xdr:spPr bwMode="auto">
        <a:xfrm>
          <a:off x="1781175" y="5648325"/>
          <a:ext cx="1333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4</xdr:row>
      <xdr:rowOff>0</xdr:rowOff>
    </xdr:from>
    <xdr:to>
      <xdr:col>0</xdr:col>
      <xdr:colOff>476250</xdr:colOff>
      <xdr:row>6</xdr:row>
      <xdr:rowOff>161925</xdr:rowOff>
    </xdr:to>
    <xdr:sp macro="" textlink="">
      <xdr:nvSpPr>
        <xdr:cNvPr id="83524" name="Text Box 1">
          <a:extLst>
            <a:ext uri="{FF2B5EF4-FFF2-40B4-BE49-F238E27FC236}">
              <a16:creationId xmlns:a16="http://schemas.microsoft.com/office/drawing/2014/main" id="{72C3025A-91C3-0FFE-4915-22AD8FF33BD6}"/>
            </a:ext>
          </a:extLst>
        </xdr:cNvPr>
        <xdr:cNvSpPr txBox="1">
          <a:spLocks noChangeArrowheads="1"/>
        </xdr:cNvSpPr>
      </xdr:nvSpPr>
      <xdr:spPr bwMode="auto">
        <a:xfrm>
          <a:off x="323850" y="1238250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26</xdr:row>
      <xdr:rowOff>47625</xdr:rowOff>
    </xdr:from>
    <xdr:to>
      <xdr:col>0</xdr:col>
      <xdr:colOff>438150</xdr:colOff>
      <xdr:row>29</xdr:row>
      <xdr:rowOff>38100</xdr:rowOff>
    </xdr:to>
    <xdr:sp macro="" textlink="">
      <xdr:nvSpPr>
        <xdr:cNvPr id="83525" name="Text Box 1">
          <a:extLst>
            <a:ext uri="{FF2B5EF4-FFF2-40B4-BE49-F238E27FC236}">
              <a16:creationId xmlns:a16="http://schemas.microsoft.com/office/drawing/2014/main" id="{087A3678-2E68-6BE6-884C-1D914CFB730B}"/>
            </a:ext>
          </a:extLst>
        </xdr:cNvPr>
        <xdr:cNvSpPr txBox="1">
          <a:spLocks noChangeArrowheads="1"/>
        </xdr:cNvSpPr>
      </xdr:nvSpPr>
      <xdr:spPr bwMode="auto">
        <a:xfrm>
          <a:off x="295275" y="5591175"/>
          <a:ext cx="142875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11</xdr:row>
      <xdr:rowOff>0</xdr:rowOff>
    </xdr:from>
    <xdr:to>
      <xdr:col>0</xdr:col>
      <xdr:colOff>409575</xdr:colOff>
      <xdr:row>13</xdr:row>
      <xdr:rowOff>190500</xdr:rowOff>
    </xdr:to>
    <xdr:sp macro="" textlink="">
      <xdr:nvSpPr>
        <xdr:cNvPr id="83526" name="Text Box 1">
          <a:extLst>
            <a:ext uri="{FF2B5EF4-FFF2-40B4-BE49-F238E27FC236}">
              <a16:creationId xmlns:a16="http://schemas.microsoft.com/office/drawing/2014/main" id="{7BECBB15-7E6D-DBFD-90BA-75A42822EBC9}"/>
            </a:ext>
          </a:extLst>
        </xdr:cNvPr>
        <xdr:cNvSpPr txBox="1">
          <a:spLocks noChangeArrowheads="1"/>
        </xdr:cNvSpPr>
      </xdr:nvSpPr>
      <xdr:spPr bwMode="auto">
        <a:xfrm>
          <a:off x="257175" y="2571750"/>
          <a:ext cx="1524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</xdr:row>
      <xdr:rowOff>0</xdr:rowOff>
    </xdr:from>
    <xdr:to>
      <xdr:col>0</xdr:col>
      <xdr:colOff>409575</xdr:colOff>
      <xdr:row>6</xdr:row>
      <xdr:rowOff>0</xdr:rowOff>
    </xdr:to>
    <xdr:sp macro="" textlink="">
      <xdr:nvSpPr>
        <xdr:cNvPr id="83527" name="Text Box 1">
          <a:extLst>
            <a:ext uri="{FF2B5EF4-FFF2-40B4-BE49-F238E27FC236}">
              <a16:creationId xmlns:a16="http://schemas.microsoft.com/office/drawing/2014/main" id="{F6C7B679-042B-7BEB-8638-9CE9C353FABF}"/>
            </a:ext>
          </a:extLst>
        </xdr:cNvPr>
        <xdr:cNvSpPr txBox="1">
          <a:spLocks noChangeArrowheads="1"/>
        </xdr:cNvSpPr>
      </xdr:nvSpPr>
      <xdr:spPr bwMode="auto">
        <a:xfrm>
          <a:off x="257175" y="1047750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16</xdr:row>
      <xdr:rowOff>180975</xdr:rowOff>
    </xdr:from>
    <xdr:to>
      <xdr:col>2</xdr:col>
      <xdr:colOff>638175</xdr:colOff>
      <xdr:row>20</xdr:row>
      <xdr:rowOff>104775</xdr:rowOff>
    </xdr:to>
    <xdr:sp macro="" textlink="">
      <xdr:nvSpPr>
        <xdr:cNvPr id="83528" name="Text Box 1">
          <a:extLst>
            <a:ext uri="{FF2B5EF4-FFF2-40B4-BE49-F238E27FC236}">
              <a16:creationId xmlns:a16="http://schemas.microsoft.com/office/drawing/2014/main" id="{AF6960D1-C977-F29D-9CF8-7C22A52A1B65}"/>
            </a:ext>
          </a:extLst>
        </xdr:cNvPr>
        <xdr:cNvSpPr txBox="1">
          <a:spLocks noChangeArrowheads="1"/>
        </xdr:cNvSpPr>
      </xdr:nvSpPr>
      <xdr:spPr bwMode="auto">
        <a:xfrm>
          <a:off x="1781175" y="3781425"/>
          <a:ext cx="1333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83529" name="Text Box 1">
          <a:extLst>
            <a:ext uri="{FF2B5EF4-FFF2-40B4-BE49-F238E27FC236}">
              <a16:creationId xmlns:a16="http://schemas.microsoft.com/office/drawing/2014/main" id="{1732C7B7-33AB-3D53-DC7F-E473A182143B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83530" name="Text Box 1">
          <a:extLst>
            <a:ext uri="{FF2B5EF4-FFF2-40B4-BE49-F238E27FC236}">
              <a16:creationId xmlns:a16="http://schemas.microsoft.com/office/drawing/2014/main" id="{1BBF07D6-1A81-7608-BC26-5CF76A795EF8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4</xdr:row>
      <xdr:rowOff>0</xdr:rowOff>
    </xdr:from>
    <xdr:to>
      <xdr:col>0</xdr:col>
      <xdr:colOff>409575</xdr:colOff>
      <xdr:row>6</xdr:row>
      <xdr:rowOff>180975</xdr:rowOff>
    </xdr:to>
    <xdr:sp macro="" textlink="">
      <xdr:nvSpPr>
        <xdr:cNvPr id="94526" name="Text Box 1">
          <a:extLst>
            <a:ext uri="{FF2B5EF4-FFF2-40B4-BE49-F238E27FC236}">
              <a16:creationId xmlns:a16="http://schemas.microsoft.com/office/drawing/2014/main" id="{E7B02456-CBD3-E7BF-7AE9-DB4824954FBD}"/>
            </a:ext>
          </a:extLst>
        </xdr:cNvPr>
        <xdr:cNvSpPr txBox="1">
          <a:spLocks noChangeArrowheads="1"/>
        </xdr:cNvSpPr>
      </xdr:nvSpPr>
      <xdr:spPr bwMode="auto">
        <a:xfrm>
          <a:off x="257175" y="1238250"/>
          <a:ext cx="152400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11</xdr:row>
      <xdr:rowOff>0</xdr:rowOff>
    </xdr:from>
    <xdr:to>
      <xdr:col>0</xdr:col>
      <xdr:colOff>409575</xdr:colOff>
      <xdr:row>13</xdr:row>
      <xdr:rowOff>104775</xdr:rowOff>
    </xdr:to>
    <xdr:sp macro="" textlink="">
      <xdr:nvSpPr>
        <xdr:cNvPr id="94527" name="Text Box 1">
          <a:extLst>
            <a:ext uri="{FF2B5EF4-FFF2-40B4-BE49-F238E27FC236}">
              <a16:creationId xmlns:a16="http://schemas.microsoft.com/office/drawing/2014/main" id="{1F2F02DF-600C-448F-2403-2C93EF9749BB}"/>
            </a:ext>
          </a:extLst>
        </xdr:cNvPr>
        <xdr:cNvSpPr txBox="1">
          <a:spLocks noChangeArrowheads="1"/>
        </xdr:cNvSpPr>
      </xdr:nvSpPr>
      <xdr:spPr bwMode="auto">
        <a:xfrm>
          <a:off x="257175" y="2571750"/>
          <a:ext cx="1524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</xdr:row>
      <xdr:rowOff>0</xdr:rowOff>
    </xdr:from>
    <xdr:to>
      <xdr:col>0</xdr:col>
      <xdr:colOff>409575</xdr:colOff>
      <xdr:row>6</xdr:row>
      <xdr:rowOff>0</xdr:rowOff>
    </xdr:to>
    <xdr:sp macro="" textlink="">
      <xdr:nvSpPr>
        <xdr:cNvPr id="94528" name="Text Box 1">
          <a:extLst>
            <a:ext uri="{FF2B5EF4-FFF2-40B4-BE49-F238E27FC236}">
              <a16:creationId xmlns:a16="http://schemas.microsoft.com/office/drawing/2014/main" id="{F11C4E6B-D8A9-7F4D-E0BD-91CE8615FAA1}"/>
            </a:ext>
          </a:extLst>
        </xdr:cNvPr>
        <xdr:cNvSpPr txBox="1">
          <a:spLocks noChangeArrowheads="1"/>
        </xdr:cNvSpPr>
      </xdr:nvSpPr>
      <xdr:spPr bwMode="auto">
        <a:xfrm>
          <a:off x="257175" y="1047750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16</xdr:row>
      <xdr:rowOff>180975</xdr:rowOff>
    </xdr:from>
    <xdr:to>
      <xdr:col>2</xdr:col>
      <xdr:colOff>638175</xdr:colOff>
      <xdr:row>20</xdr:row>
      <xdr:rowOff>104775</xdr:rowOff>
    </xdr:to>
    <xdr:sp macro="" textlink="">
      <xdr:nvSpPr>
        <xdr:cNvPr id="94529" name="Text Box 1">
          <a:extLst>
            <a:ext uri="{FF2B5EF4-FFF2-40B4-BE49-F238E27FC236}">
              <a16:creationId xmlns:a16="http://schemas.microsoft.com/office/drawing/2014/main" id="{01F4FB1D-8630-AAB1-FCDE-7963914B96DF}"/>
            </a:ext>
          </a:extLst>
        </xdr:cNvPr>
        <xdr:cNvSpPr txBox="1">
          <a:spLocks noChangeArrowheads="1"/>
        </xdr:cNvSpPr>
      </xdr:nvSpPr>
      <xdr:spPr bwMode="auto">
        <a:xfrm>
          <a:off x="1781175" y="3743325"/>
          <a:ext cx="1333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94530" name="Text Box 1">
          <a:extLst>
            <a:ext uri="{FF2B5EF4-FFF2-40B4-BE49-F238E27FC236}">
              <a16:creationId xmlns:a16="http://schemas.microsoft.com/office/drawing/2014/main" id="{0E1F230F-0EAE-6CA4-B599-6808305C6028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94531" name="Text Box 1">
          <a:extLst>
            <a:ext uri="{FF2B5EF4-FFF2-40B4-BE49-F238E27FC236}">
              <a16:creationId xmlns:a16="http://schemas.microsoft.com/office/drawing/2014/main" id="{446652BD-1169-2E5C-6A3F-405BB7FEA858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4</xdr:row>
      <xdr:rowOff>0</xdr:rowOff>
    </xdr:from>
    <xdr:to>
      <xdr:col>0</xdr:col>
      <xdr:colOff>409575</xdr:colOff>
      <xdr:row>6</xdr:row>
      <xdr:rowOff>161925</xdr:rowOff>
    </xdr:to>
    <xdr:sp macro="" textlink="">
      <xdr:nvSpPr>
        <xdr:cNvPr id="84688" name="Text Box 1">
          <a:extLst>
            <a:ext uri="{FF2B5EF4-FFF2-40B4-BE49-F238E27FC236}">
              <a16:creationId xmlns:a16="http://schemas.microsoft.com/office/drawing/2014/main" id="{36ADDC2F-B3D4-A66F-B66A-46B45F983E84}"/>
            </a:ext>
          </a:extLst>
        </xdr:cNvPr>
        <xdr:cNvSpPr txBox="1">
          <a:spLocks noChangeArrowheads="1"/>
        </xdr:cNvSpPr>
      </xdr:nvSpPr>
      <xdr:spPr bwMode="auto">
        <a:xfrm>
          <a:off x="257175" y="1238250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26</xdr:row>
      <xdr:rowOff>0</xdr:rowOff>
    </xdr:from>
    <xdr:to>
      <xdr:col>0</xdr:col>
      <xdr:colOff>409575</xdr:colOff>
      <xdr:row>28</xdr:row>
      <xdr:rowOff>180975</xdr:rowOff>
    </xdr:to>
    <xdr:sp macro="" textlink="">
      <xdr:nvSpPr>
        <xdr:cNvPr id="84689" name="Text Box 1">
          <a:extLst>
            <a:ext uri="{FF2B5EF4-FFF2-40B4-BE49-F238E27FC236}">
              <a16:creationId xmlns:a16="http://schemas.microsoft.com/office/drawing/2014/main" id="{FC821349-29D2-ABB4-632E-E5A16ED9D81B}"/>
            </a:ext>
          </a:extLst>
        </xdr:cNvPr>
        <xdr:cNvSpPr txBox="1">
          <a:spLocks noChangeArrowheads="1"/>
        </xdr:cNvSpPr>
      </xdr:nvSpPr>
      <xdr:spPr bwMode="auto">
        <a:xfrm>
          <a:off x="257175" y="5543550"/>
          <a:ext cx="152400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11</xdr:row>
      <xdr:rowOff>0</xdr:rowOff>
    </xdr:from>
    <xdr:to>
      <xdr:col>0</xdr:col>
      <xdr:colOff>409575</xdr:colOff>
      <xdr:row>13</xdr:row>
      <xdr:rowOff>104775</xdr:rowOff>
    </xdr:to>
    <xdr:sp macro="" textlink="">
      <xdr:nvSpPr>
        <xdr:cNvPr id="84690" name="Text Box 1">
          <a:extLst>
            <a:ext uri="{FF2B5EF4-FFF2-40B4-BE49-F238E27FC236}">
              <a16:creationId xmlns:a16="http://schemas.microsoft.com/office/drawing/2014/main" id="{7B619F4B-CE17-4AA7-9F22-261BE0D96224}"/>
            </a:ext>
          </a:extLst>
        </xdr:cNvPr>
        <xdr:cNvSpPr txBox="1">
          <a:spLocks noChangeArrowheads="1"/>
        </xdr:cNvSpPr>
      </xdr:nvSpPr>
      <xdr:spPr bwMode="auto">
        <a:xfrm>
          <a:off x="257175" y="2571750"/>
          <a:ext cx="1524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</xdr:row>
      <xdr:rowOff>0</xdr:rowOff>
    </xdr:from>
    <xdr:to>
      <xdr:col>0</xdr:col>
      <xdr:colOff>409575</xdr:colOff>
      <xdr:row>6</xdr:row>
      <xdr:rowOff>28575</xdr:rowOff>
    </xdr:to>
    <xdr:sp macro="" textlink="">
      <xdr:nvSpPr>
        <xdr:cNvPr id="84691" name="Text Box 1">
          <a:extLst>
            <a:ext uri="{FF2B5EF4-FFF2-40B4-BE49-F238E27FC236}">
              <a16:creationId xmlns:a16="http://schemas.microsoft.com/office/drawing/2014/main" id="{3E8110B5-C8E6-5712-F1AA-D011C6694613}"/>
            </a:ext>
          </a:extLst>
        </xdr:cNvPr>
        <xdr:cNvSpPr txBox="1">
          <a:spLocks noChangeArrowheads="1"/>
        </xdr:cNvSpPr>
      </xdr:nvSpPr>
      <xdr:spPr bwMode="auto">
        <a:xfrm>
          <a:off x="257175" y="1047750"/>
          <a:ext cx="15240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84692" name="Text Box 1">
          <a:extLst>
            <a:ext uri="{FF2B5EF4-FFF2-40B4-BE49-F238E27FC236}">
              <a16:creationId xmlns:a16="http://schemas.microsoft.com/office/drawing/2014/main" id="{79FE7234-8A60-ED0C-582F-1B39F1DBD657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84693" name="Text Box 1">
          <a:extLst>
            <a:ext uri="{FF2B5EF4-FFF2-40B4-BE49-F238E27FC236}">
              <a16:creationId xmlns:a16="http://schemas.microsoft.com/office/drawing/2014/main" id="{B25DC91E-FBD7-2FC2-623D-82490B939470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84694" name="Text Box 1">
          <a:extLst>
            <a:ext uri="{FF2B5EF4-FFF2-40B4-BE49-F238E27FC236}">
              <a16:creationId xmlns:a16="http://schemas.microsoft.com/office/drawing/2014/main" id="{D8BA425B-4786-CC56-10E9-36DF4BC80601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84695" name="Text Box 1">
          <a:extLst>
            <a:ext uri="{FF2B5EF4-FFF2-40B4-BE49-F238E27FC236}">
              <a16:creationId xmlns:a16="http://schemas.microsoft.com/office/drawing/2014/main" id="{7087FC40-E182-FD4A-C48F-C32BDC3C4C12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10</xdr:row>
      <xdr:rowOff>47625</xdr:rowOff>
    </xdr:from>
    <xdr:to>
      <xdr:col>0</xdr:col>
      <xdr:colOff>409575</xdr:colOff>
      <xdr:row>13</xdr:row>
      <xdr:rowOff>9525</xdr:rowOff>
    </xdr:to>
    <xdr:sp macro="" textlink="">
      <xdr:nvSpPr>
        <xdr:cNvPr id="89640" name="Text Box 1">
          <a:extLst>
            <a:ext uri="{FF2B5EF4-FFF2-40B4-BE49-F238E27FC236}">
              <a16:creationId xmlns:a16="http://schemas.microsoft.com/office/drawing/2014/main" id="{D1BA0BE4-B091-CA6A-CD85-9A7F5FBB49C4}"/>
            </a:ext>
          </a:extLst>
        </xdr:cNvPr>
        <xdr:cNvSpPr txBox="1">
          <a:spLocks noChangeArrowheads="1"/>
        </xdr:cNvSpPr>
      </xdr:nvSpPr>
      <xdr:spPr bwMode="auto">
        <a:xfrm>
          <a:off x="257175" y="2428875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11</xdr:row>
      <xdr:rowOff>0</xdr:rowOff>
    </xdr:from>
    <xdr:to>
      <xdr:col>0</xdr:col>
      <xdr:colOff>409575</xdr:colOff>
      <xdr:row>13</xdr:row>
      <xdr:rowOff>76200</xdr:rowOff>
    </xdr:to>
    <xdr:sp macro="" textlink="">
      <xdr:nvSpPr>
        <xdr:cNvPr id="89641" name="Text Box 1">
          <a:extLst>
            <a:ext uri="{FF2B5EF4-FFF2-40B4-BE49-F238E27FC236}">
              <a16:creationId xmlns:a16="http://schemas.microsoft.com/office/drawing/2014/main" id="{AF411F08-9576-D42C-7CE1-75974922F427}"/>
            </a:ext>
          </a:extLst>
        </xdr:cNvPr>
        <xdr:cNvSpPr txBox="1">
          <a:spLocks noChangeArrowheads="1"/>
        </xdr:cNvSpPr>
      </xdr:nvSpPr>
      <xdr:spPr bwMode="auto">
        <a:xfrm>
          <a:off x="257175" y="2571750"/>
          <a:ext cx="1524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</xdr:row>
      <xdr:rowOff>0</xdr:rowOff>
    </xdr:from>
    <xdr:to>
      <xdr:col>0</xdr:col>
      <xdr:colOff>409575</xdr:colOff>
      <xdr:row>6</xdr:row>
      <xdr:rowOff>28575</xdr:rowOff>
    </xdr:to>
    <xdr:sp macro="" textlink="">
      <xdr:nvSpPr>
        <xdr:cNvPr id="89642" name="Text Box 1">
          <a:extLst>
            <a:ext uri="{FF2B5EF4-FFF2-40B4-BE49-F238E27FC236}">
              <a16:creationId xmlns:a16="http://schemas.microsoft.com/office/drawing/2014/main" id="{42C51A23-8F22-DE73-4B95-393EBCAB4482}"/>
            </a:ext>
          </a:extLst>
        </xdr:cNvPr>
        <xdr:cNvSpPr txBox="1">
          <a:spLocks noChangeArrowheads="1"/>
        </xdr:cNvSpPr>
      </xdr:nvSpPr>
      <xdr:spPr bwMode="auto">
        <a:xfrm>
          <a:off x="257175" y="1047750"/>
          <a:ext cx="15240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89643" name="Text Box 1">
          <a:extLst>
            <a:ext uri="{FF2B5EF4-FFF2-40B4-BE49-F238E27FC236}">
              <a16:creationId xmlns:a16="http://schemas.microsoft.com/office/drawing/2014/main" id="{A773086C-8D5C-6C17-F6C0-F01804E0B784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16</xdr:row>
      <xdr:rowOff>180975</xdr:rowOff>
    </xdr:from>
    <xdr:to>
      <xdr:col>2</xdr:col>
      <xdr:colOff>638175</xdr:colOff>
      <xdr:row>20</xdr:row>
      <xdr:rowOff>104775</xdr:rowOff>
    </xdr:to>
    <xdr:sp macro="" textlink="">
      <xdr:nvSpPr>
        <xdr:cNvPr id="89644" name="Text Box 1">
          <a:extLst>
            <a:ext uri="{FF2B5EF4-FFF2-40B4-BE49-F238E27FC236}">
              <a16:creationId xmlns:a16="http://schemas.microsoft.com/office/drawing/2014/main" id="{A5CFE87D-1E57-59B2-0C92-D48D68456E69}"/>
            </a:ext>
          </a:extLst>
        </xdr:cNvPr>
        <xdr:cNvSpPr txBox="1">
          <a:spLocks noChangeArrowheads="1"/>
        </xdr:cNvSpPr>
      </xdr:nvSpPr>
      <xdr:spPr bwMode="auto">
        <a:xfrm>
          <a:off x="1781175" y="3781425"/>
          <a:ext cx="1333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89645" name="Text Box 1">
          <a:extLst>
            <a:ext uri="{FF2B5EF4-FFF2-40B4-BE49-F238E27FC236}">
              <a16:creationId xmlns:a16="http://schemas.microsoft.com/office/drawing/2014/main" id="{697261BF-7F1F-F7D7-E603-5913FC92676E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89646" name="Text Box 1">
          <a:extLst>
            <a:ext uri="{FF2B5EF4-FFF2-40B4-BE49-F238E27FC236}">
              <a16:creationId xmlns:a16="http://schemas.microsoft.com/office/drawing/2014/main" id="{EF05A649-E2B2-DE9A-99DB-4B282885F8A4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123825</xdr:rowOff>
    </xdr:to>
    <xdr:sp macro="" textlink="">
      <xdr:nvSpPr>
        <xdr:cNvPr id="89647" name="Text Box 1">
          <a:extLst>
            <a:ext uri="{FF2B5EF4-FFF2-40B4-BE49-F238E27FC236}">
              <a16:creationId xmlns:a16="http://schemas.microsoft.com/office/drawing/2014/main" id="{297B82EC-C87E-56EF-32E2-DCB2B839C712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504825</xdr:colOff>
      <xdr:row>26</xdr:row>
      <xdr:rowOff>180975</xdr:rowOff>
    </xdr:from>
    <xdr:ext cx="133350" cy="685800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EA133F6C-78A4-4B78-AF56-A2C11603B98E}"/>
            </a:ext>
          </a:extLst>
        </xdr:cNvPr>
        <xdr:cNvSpPr txBox="1">
          <a:spLocks noChangeArrowheads="1"/>
        </xdr:cNvSpPr>
      </xdr:nvSpPr>
      <xdr:spPr bwMode="auto">
        <a:xfrm>
          <a:off x="1787525" y="3775075"/>
          <a:ext cx="1333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190500</xdr:colOff>
      <xdr:row>4</xdr:row>
      <xdr:rowOff>0</xdr:rowOff>
    </xdr:from>
    <xdr:to>
      <xdr:col>1</xdr:col>
      <xdr:colOff>342900</xdr:colOff>
      <xdr:row>6</xdr:row>
      <xdr:rowOff>180975</xdr:rowOff>
    </xdr:to>
    <xdr:sp macro="" textlink="">
      <xdr:nvSpPr>
        <xdr:cNvPr id="103974" name="Text Box 1">
          <a:extLst>
            <a:ext uri="{FF2B5EF4-FFF2-40B4-BE49-F238E27FC236}">
              <a16:creationId xmlns:a16="http://schemas.microsoft.com/office/drawing/2014/main" id="{D22648FA-59F9-E987-75B9-909F75FA43FB}"/>
            </a:ext>
          </a:extLst>
        </xdr:cNvPr>
        <xdr:cNvSpPr txBox="1">
          <a:spLocks noChangeArrowheads="1"/>
        </xdr:cNvSpPr>
      </xdr:nvSpPr>
      <xdr:spPr bwMode="auto">
        <a:xfrm rot="584127">
          <a:off x="723900" y="1238250"/>
          <a:ext cx="152400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104775</xdr:colOff>
      <xdr:row>13</xdr:row>
      <xdr:rowOff>0</xdr:rowOff>
    </xdr:from>
    <xdr:to>
      <xdr:col>6</xdr:col>
      <xdr:colOff>266700</xdr:colOff>
      <xdr:row>15</xdr:row>
      <xdr:rowOff>180975</xdr:rowOff>
    </xdr:to>
    <xdr:sp macro="" textlink="">
      <xdr:nvSpPr>
        <xdr:cNvPr id="103975" name="Text Box 1">
          <a:extLst>
            <a:ext uri="{FF2B5EF4-FFF2-40B4-BE49-F238E27FC236}">
              <a16:creationId xmlns:a16="http://schemas.microsoft.com/office/drawing/2014/main" id="{D45C7231-5755-205A-63B8-4BE98D258118}"/>
            </a:ext>
          </a:extLst>
        </xdr:cNvPr>
        <xdr:cNvSpPr txBox="1">
          <a:spLocks noChangeArrowheads="1"/>
        </xdr:cNvSpPr>
      </xdr:nvSpPr>
      <xdr:spPr bwMode="auto">
        <a:xfrm>
          <a:off x="4162425" y="2990850"/>
          <a:ext cx="161925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6</xdr:row>
      <xdr:rowOff>0</xdr:rowOff>
    </xdr:from>
    <xdr:to>
      <xdr:col>0</xdr:col>
      <xdr:colOff>409575</xdr:colOff>
      <xdr:row>9</xdr:row>
      <xdr:rowOff>9525</xdr:rowOff>
    </xdr:to>
    <xdr:sp macro="" textlink="">
      <xdr:nvSpPr>
        <xdr:cNvPr id="103976" name="Text Box 1">
          <a:extLst>
            <a:ext uri="{FF2B5EF4-FFF2-40B4-BE49-F238E27FC236}">
              <a16:creationId xmlns:a16="http://schemas.microsoft.com/office/drawing/2014/main" id="{8383A1DF-A6E9-06A1-2E10-D770D20AC029}"/>
            </a:ext>
          </a:extLst>
        </xdr:cNvPr>
        <xdr:cNvSpPr txBox="1">
          <a:spLocks noChangeArrowheads="1"/>
        </xdr:cNvSpPr>
      </xdr:nvSpPr>
      <xdr:spPr bwMode="auto">
        <a:xfrm>
          <a:off x="257175" y="1619250"/>
          <a:ext cx="1524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190500</xdr:colOff>
      <xdr:row>18</xdr:row>
      <xdr:rowOff>0</xdr:rowOff>
    </xdr:from>
    <xdr:to>
      <xdr:col>2</xdr:col>
      <xdr:colOff>323850</xdr:colOff>
      <xdr:row>20</xdr:row>
      <xdr:rowOff>66675</xdr:rowOff>
    </xdr:to>
    <xdr:sp macro="" textlink="">
      <xdr:nvSpPr>
        <xdr:cNvPr id="103977" name="Text Box 1">
          <a:extLst>
            <a:ext uri="{FF2B5EF4-FFF2-40B4-BE49-F238E27FC236}">
              <a16:creationId xmlns:a16="http://schemas.microsoft.com/office/drawing/2014/main" id="{A0FB9140-123F-0331-9F75-431315541FEC}"/>
            </a:ext>
          </a:extLst>
        </xdr:cNvPr>
        <xdr:cNvSpPr txBox="1">
          <a:spLocks noChangeArrowheads="1"/>
        </xdr:cNvSpPr>
      </xdr:nvSpPr>
      <xdr:spPr bwMode="auto">
        <a:xfrm>
          <a:off x="1466850" y="3943350"/>
          <a:ext cx="1333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190500</xdr:colOff>
      <xdr:row>18</xdr:row>
      <xdr:rowOff>0</xdr:rowOff>
    </xdr:from>
    <xdr:to>
      <xdr:col>2</xdr:col>
      <xdr:colOff>323850</xdr:colOff>
      <xdr:row>20</xdr:row>
      <xdr:rowOff>66675</xdr:rowOff>
    </xdr:to>
    <xdr:sp macro="" textlink="">
      <xdr:nvSpPr>
        <xdr:cNvPr id="103978" name="Text Box 1">
          <a:extLst>
            <a:ext uri="{FF2B5EF4-FFF2-40B4-BE49-F238E27FC236}">
              <a16:creationId xmlns:a16="http://schemas.microsoft.com/office/drawing/2014/main" id="{1E32C9FA-FB42-23B3-F661-CAEE8CA1F6DF}"/>
            </a:ext>
          </a:extLst>
        </xdr:cNvPr>
        <xdr:cNvSpPr txBox="1">
          <a:spLocks noChangeArrowheads="1"/>
        </xdr:cNvSpPr>
      </xdr:nvSpPr>
      <xdr:spPr bwMode="auto">
        <a:xfrm>
          <a:off x="1466850" y="3943350"/>
          <a:ext cx="1333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190500</xdr:colOff>
      <xdr:row>13</xdr:row>
      <xdr:rowOff>76200</xdr:rowOff>
    </xdr:from>
    <xdr:to>
      <xdr:col>2</xdr:col>
      <xdr:colOff>323850</xdr:colOff>
      <xdr:row>15</xdr:row>
      <xdr:rowOff>142875</xdr:rowOff>
    </xdr:to>
    <xdr:sp macro="" textlink="">
      <xdr:nvSpPr>
        <xdr:cNvPr id="103979" name="Text Box 1">
          <a:extLst>
            <a:ext uri="{FF2B5EF4-FFF2-40B4-BE49-F238E27FC236}">
              <a16:creationId xmlns:a16="http://schemas.microsoft.com/office/drawing/2014/main" id="{67526CC2-C696-9D60-C219-21C02C61F331}"/>
            </a:ext>
          </a:extLst>
        </xdr:cNvPr>
        <xdr:cNvSpPr txBox="1">
          <a:spLocks noChangeArrowheads="1"/>
        </xdr:cNvSpPr>
      </xdr:nvSpPr>
      <xdr:spPr bwMode="auto">
        <a:xfrm>
          <a:off x="1466850" y="3067050"/>
          <a:ext cx="1333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104775</xdr:colOff>
      <xdr:row>15</xdr:row>
      <xdr:rowOff>85725</xdr:rowOff>
    </xdr:from>
    <xdr:to>
      <xdr:col>6</xdr:col>
      <xdr:colOff>266700</xdr:colOff>
      <xdr:row>18</xdr:row>
      <xdr:rowOff>66675</xdr:rowOff>
    </xdr:to>
    <xdr:sp macro="" textlink="">
      <xdr:nvSpPr>
        <xdr:cNvPr id="103980" name="Text Box 1">
          <a:extLst>
            <a:ext uri="{FF2B5EF4-FFF2-40B4-BE49-F238E27FC236}">
              <a16:creationId xmlns:a16="http://schemas.microsoft.com/office/drawing/2014/main" id="{BDFBC593-00C1-2E88-8BB7-DB11930C9BDD}"/>
            </a:ext>
          </a:extLst>
        </xdr:cNvPr>
        <xdr:cNvSpPr txBox="1">
          <a:spLocks noChangeArrowheads="1"/>
        </xdr:cNvSpPr>
      </xdr:nvSpPr>
      <xdr:spPr bwMode="auto">
        <a:xfrm>
          <a:off x="4162425" y="3457575"/>
          <a:ext cx="16192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11</xdr:row>
      <xdr:rowOff>0</xdr:rowOff>
    </xdr:from>
    <xdr:to>
      <xdr:col>0</xdr:col>
      <xdr:colOff>409575</xdr:colOff>
      <xdr:row>13</xdr:row>
      <xdr:rowOff>85725</xdr:rowOff>
    </xdr:to>
    <xdr:sp macro="" textlink="">
      <xdr:nvSpPr>
        <xdr:cNvPr id="103981" name="Text Box 1">
          <a:extLst>
            <a:ext uri="{FF2B5EF4-FFF2-40B4-BE49-F238E27FC236}">
              <a16:creationId xmlns:a16="http://schemas.microsoft.com/office/drawing/2014/main" id="{7715ADC5-F8C1-9E87-50E9-3520422CD71B}"/>
            </a:ext>
          </a:extLst>
        </xdr:cNvPr>
        <xdr:cNvSpPr txBox="1">
          <a:spLocks noChangeArrowheads="1"/>
        </xdr:cNvSpPr>
      </xdr:nvSpPr>
      <xdr:spPr bwMode="auto">
        <a:xfrm>
          <a:off x="257175" y="2571750"/>
          <a:ext cx="1524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</xdr:row>
      <xdr:rowOff>0</xdr:rowOff>
    </xdr:from>
    <xdr:to>
      <xdr:col>0</xdr:col>
      <xdr:colOff>409575</xdr:colOff>
      <xdr:row>6</xdr:row>
      <xdr:rowOff>0</xdr:rowOff>
    </xdr:to>
    <xdr:sp macro="" textlink="">
      <xdr:nvSpPr>
        <xdr:cNvPr id="103982" name="Text Box 1">
          <a:extLst>
            <a:ext uri="{FF2B5EF4-FFF2-40B4-BE49-F238E27FC236}">
              <a16:creationId xmlns:a16="http://schemas.microsoft.com/office/drawing/2014/main" id="{073EF1CA-DC15-51D3-A7E5-C0435CCE9D56}"/>
            </a:ext>
          </a:extLst>
        </xdr:cNvPr>
        <xdr:cNvSpPr txBox="1">
          <a:spLocks noChangeArrowheads="1"/>
        </xdr:cNvSpPr>
      </xdr:nvSpPr>
      <xdr:spPr bwMode="auto">
        <a:xfrm>
          <a:off x="257175" y="1047750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3983" name="Text Box 1">
          <a:extLst>
            <a:ext uri="{FF2B5EF4-FFF2-40B4-BE49-F238E27FC236}">
              <a16:creationId xmlns:a16="http://schemas.microsoft.com/office/drawing/2014/main" id="{49D5D3A5-937F-43B9-3C04-B906546603FC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13</xdr:row>
      <xdr:rowOff>0</xdr:rowOff>
    </xdr:from>
    <xdr:to>
      <xdr:col>2</xdr:col>
      <xdr:colOff>638175</xdr:colOff>
      <xdr:row>16</xdr:row>
      <xdr:rowOff>123825</xdr:rowOff>
    </xdr:to>
    <xdr:sp macro="" textlink="">
      <xdr:nvSpPr>
        <xdr:cNvPr id="103984" name="Text Box 1">
          <a:extLst>
            <a:ext uri="{FF2B5EF4-FFF2-40B4-BE49-F238E27FC236}">
              <a16:creationId xmlns:a16="http://schemas.microsoft.com/office/drawing/2014/main" id="{97275536-480D-76B1-2E16-B4EDB4B50C8E}"/>
            </a:ext>
          </a:extLst>
        </xdr:cNvPr>
        <xdr:cNvSpPr txBox="1">
          <a:spLocks noChangeArrowheads="1"/>
        </xdr:cNvSpPr>
      </xdr:nvSpPr>
      <xdr:spPr bwMode="auto">
        <a:xfrm>
          <a:off x="1781175" y="2990850"/>
          <a:ext cx="1333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3985" name="Text Box 1">
          <a:extLst>
            <a:ext uri="{FF2B5EF4-FFF2-40B4-BE49-F238E27FC236}">
              <a16:creationId xmlns:a16="http://schemas.microsoft.com/office/drawing/2014/main" id="{EE30151A-9DD1-E708-5390-10A76CAEB4DC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3986" name="Text Box 1">
          <a:extLst>
            <a:ext uri="{FF2B5EF4-FFF2-40B4-BE49-F238E27FC236}">
              <a16:creationId xmlns:a16="http://schemas.microsoft.com/office/drawing/2014/main" id="{A9F0C3AA-124D-FBCE-2F88-F2BB031EBE12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03987" name="Text Box 1">
          <a:extLst>
            <a:ext uri="{FF2B5EF4-FFF2-40B4-BE49-F238E27FC236}">
              <a16:creationId xmlns:a16="http://schemas.microsoft.com/office/drawing/2014/main" id="{37A6EA80-2233-2130-979F-45B071B5A805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190500</xdr:colOff>
      <xdr:row>28</xdr:row>
      <xdr:rowOff>0</xdr:rowOff>
    </xdr:from>
    <xdr:to>
      <xdr:col>2</xdr:col>
      <xdr:colOff>323850</xdr:colOff>
      <xdr:row>30</xdr:row>
      <xdr:rowOff>66675</xdr:rowOff>
    </xdr:to>
    <xdr:sp macro="" textlink="">
      <xdr:nvSpPr>
        <xdr:cNvPr id="103988" name="Text Box 1">
          <a:extLst>
            <a:ext uri="{FF2B5EF4-FFF2-40B4-BE49-F238E27FC236}">
              <a16:creationId xmlns:a16="http://schemas.microsoft.com/office/drawing/2014/main" id="{036986DF-CBEF-8333-C489-AFC2B87BA2A4}"/>
            </a:ext>
          </a:extLst>
        </xdr:cNvPr>
        <xdr:cNvSpPr txBox="1">
          <a:spLocks noChangeArrowheads="1"/>
        </xdr:cNvSpPr>
      </xdr:nvSpPr>
      <xdr:spPr bwMode="auto">
        <a:xfrm>
          <a:off x="1466850" y="5848350"/>
          <a:ext cx="1333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190500</xdr:colOff>
      <xdr:row>28</xdr:row>
      <xdr:rowOff>0</xdr:rowOff>
    </xdr:from>
    <xdr:to>
      <xdr:col>2</xdr:col>
      <xdr:colOff>323850</xdr:colOff>
      <xdr:row>30</xdr:row>
      <xdr:rowOff>66675</xdr:rowOff>
    </xdr:to>
    <xdr:sp macro="" textlink="">
      <xdr:nvSpPr>
        <xdr:cNvPr id="103989" name="Text Box 1">
          <a:extLst>
            <a:ext uri="{FF2B5EF4-FFF2-40B4-BE49-F238E27FC236}">
              <a16:creationId xmlns:a16="http://schemas.microsoft.com/office/drawing/2014/main" id="{BFBDDB03-6D6C-E321-B3FC-8BEA1893C5E6}"/>
            </a:ext>
          </a:extLst>
        </xdr:cNvPr>
        <xdr:cNvSpPr txBox="1">
          <a:spLocks noChangeArrowheads="1"/>
        </xdr:cNvSpPr>
      </xdr:nvSpPr>
      <xdr:spPr bwMode="auto">
        <a:xfrm>
          <a:off x="1466850" y="5848350"/>
          <a:ext cx="1333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190500</xdr:colOff>
      <xdr:row>23</xdr:row>
      <xdr:rowOff>76200</xdr:rowOff>
    </xdr:from>
    <xdr:to>
      <xdr:col>2</xdr:col>
      <xdr:colOff>323850</xdr:colOff>
      <xdr:row>25</xdr:row>
      <xdr:rowOff>142875</xdr:rowOff>
    </xdr:to>
    <xdr:sp macro="" textlink="">
      <xdr:nvSpPr>
        <xdr:cNvPr id="103990" name="Text Box 1">
          <a:extLst>
            <a:ext uri="{FF2B5EF4-FFF2-40B4-BE49-F238E27FC236}">
              <a16:creationId xmlns:a16="http://schemas.microsoft.com/office/drawing/2014/main" id="{BDCB163E-1C6C-9350-0B45-3A1BB5F0FEEB}"/>
            </a:ext>
          </a:extLst>
        </xdr:cNvPr>
        <xdr:cNvSpPr txBox="1">
          <a:spLocks noChangeArrowheads="1"/>
        </xdr:cNvSpPr>
      </xdr:nvSpPr>
      <xdr:spPr bwMode="auto">
        <a:xfrm>
          <a:off x="1466850" y="4972050"/>
          <a:ext cx="1333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104775</xdr:colOff>
      <xdr:row>25</xdr:row>
      <xdr:rowOff>85725</xdr:rowOff>
    </xdr:from>
    <xdr:to>
      <xdr:col>6</xdr:col>
      <xdr:colOff>266700</xdr:colOff>
      <xdr:row>28</xdr:row>
      <xdr:rowOff>66675</xdr:rowOff>
    </xdr:to>
    <xdr:sp macro="" textlink="">
      <xdr:nvSpPr>
        <xdr:cNvPr id="103991" name="Text Box 1">
          <a:extLst>
            <a:ext uri="{FF2B5EF4-FFF2-40B4-BE49-F238E27FC236}">
              <a16:creationId xmlns:a16="http://schemas.microsoft.com/office/drawing/2014/main" id="{38C34945-0553-61E5-C69C-30CF36268405}"/>
            </a:ext>
          </a:extLst>
        </xdr:cNvPr>
        <xdr:cNvSpPr txBox="1">
          <a:spLocks noChangeArrowheads="1"/>
        </xdr:cNvSpPr>
      </xdr:nvSpPr>
      <xdr:spPr bwMode="auto">
        <a:xfrm>
          <a:off x="4162425" y="5362575"/>
          <a:ext cx="16192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4</xdr:row>
      <xdr:rowOff>0</xdr:rowOff>
    </xdr:from>
    <xdr:to>
      <xdr:col>1</xdr:col>
      <xdr:colOff>247650</xdr:colOff>
      <xdr:row>6</xdr:row>
      <xdr:rowOff>180975</xdr:rowOff>
    </xdr:to>
    <xdr:sp macro="" textlink="">
      <xdr:nvSpPr>
        <xdr:cNvPr id="112705" name="Text Box 1">
          <a:extLst>
            <a:ext uri="{FF2B5EF4-FFF2-40B4-BE49-F238E27FC236}">
              <a16:creationId xmlns:a16="http://schemas.microsoft.com/office/drawing/2014/main" id="{7BCFA842-EFF9-2040-2382-01CE6A0CACC6}"/>
            </a:ext>
          </a:extLst>
        </xdr:cNvPr>
        <xdr:cNvSpPr txBox="1">
          <a:spLocks noChangeArrowheads="1"/>
        </xdr:cNvSpPr>
      </xdr:nvSpPr>
      <xdr:spPr bwMode="auto">
        <a:xfrm>
          <a:off x="628650" y="1238250"/>
          <a:ext cx="152400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13</xdr:row>
      <xdr:rowOff>0</xdr:rowOff>
    </xdr:from>
    <xdr:to>
      <xdr:col>0</xdr:col>
      <xdr:colOff>409575</xdr:colOff>
      <xdr:row>15</xdr:row>
      <xdr:rowOff>161925</xdr:rowOff>
    </xdr:to>
    <xdr:sp macro="" textlink="">
      <xdr:nvSpPr>
        <xdr:cNvPr id="112706" name="Text Box 1">
          <a:extLst>
            <a:ext uri="{FF2B5EF4-FFF2-40B4-BE49-F238E27FC236}">
              <a16:creationId xmlns:a16="http://schemas.microsoft.com/office/drawing/2014/main" id="{C92D9CEB-CD80-D478-1F5D-77657E1931B1}"/>
            </a:ext>
          </a:extLst>
        </xdr:cNvPr>
        <xdr:cNvSpPr txBox="1">
          <a:spLocks noChangeArrowheads="1"/>
        </xdr:cNvSpPr>
      </xdr:nvSpPr>
      <xdr:spPr bwMode="auto">
        <a:xfrm>
          <a:off x="257175" y="2990850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18</xdr:row>
      <xdr:rowOff>0</xdr:rowOff>
    </xdr:from>
    <xdr:to>
      <xdr:col>0</xdr:col>
      <xdr:colOff>409575</xdr:colOff>
      <xdr:row>20</xdr:row>
      <xdr:rowOff>161925</xdr:rowOff>
    </xdr:to>
    <xdr:sp macro="" textlink="">
      <xdr:nvSpPr>
        <xdr:cNvPr id="112707" name="Text Box 1">
          <a:extLst>
            <a:ext uri="{FF2B5EF4-FFF2-40B4-BE49-F238E27FC236}">
              <a16:creationId xmlns:a16="http://schemas.microsoft.com/office/drawing/2014/main" id="{89925189-D8F3-42DA-4D38-1B1A93F74971}"/>
            </a:ext>
          </a:extLst>
        </xdr:cNvPr>
        <xdr:cNvSpPr txBox="1">
          <a:spLocks noChangeArrowheads="1"/>
        </xdr:cNvSpPr>
      </xdr:nvSpPr>
      <xdr:spPr bwMode="auto">
        <a:xfrm>
          <a:off x="257175" y="3943350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11</xdr:row>
      <xdr:rowOff>0</xdr:rowOff>
    </xdr:from>
    <xdr:to>
      <xdr:col>0</xdr:col>
      <xdr:colOff>409575</xdr:colOff>
      <xdr:row>14</xdr:row>
      <xdr:rowOff>47625</xdr:rowOff>
    </xdr:to>
    <xdr:sp macro="" textlink="">
      <xdr:nvSpPr>
        <xdr:cNvPr id="112708" name="Text Box 1">
          <a:extLst>
            <a:ext uri="{FF2B5EF4-FFF2-40B4-BE49-F238E27FC236}">
              <a16:creationId xmlns:a16="http://schemas.microsoft.com/office/drawing/2014/main" id="{92701D54-B35D-60FA-6FC0-DEB3B54363C8}"/>
            </a:ext>
          </a:extLst>
        </xdr:cNvPr>
        <xdr:cNvSpPr txBox="1">
          <a:spLocks noChangeArrowheads="1"/>
        </xdr:cNvSpPr>
      </xdr:nvSpPr>
      <xdr:spPr bwMode="auto">
        <a:xfrm>
          <a:off x="257175" y="2571750"/>
          <a:ext cx="1524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</xdr:row>
      <xdr:rowOff>0</xdr:rowOff>
    </xdr:from>
    <xdr:to>
      <xdr:col>0</xdr:col>
      <xdr:colOff>409575</xdr:colOff>
      <xdr:row>6</xdr:row>
      <xdr:rowOff>0</xdr:rowOff>
    </xdr:to>
    <xdr:sp macro="" textlink="">
      <xdr:nvSpPr>
        <xdr:cNvPr id="112709" name="Text Box 1">
          <a:extLst>
            <a:ext uri="{FF2B5EF4-FFF2-40B4-BE49-F238E27FC236}">
              <a16:creationId xmlns:a16="http://schemas.microsoft.com/office/drawing/2014/main" id="{AE686BC2-267C-EF5D-2AB5-3E063C987238}"/>
            </a:ext>
          </a:extLst>
        </xdr:cNvPr>
        <xdr:cNvSpPr txBox="1">
          <a:spLocks noChangeArrowheads="1"/>
        </xdr:cNvSpPr>
      </xdr:nvSpPr>
      <xdr:spPr bwMode="auto">
        <a:xfrm>
          <a:off x="257175" y="1047750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12710" name="Text Box 1">
          <a:extLst>
            <a:ext uri="{FF2B5EF4-FFF2-40B4-BE49-F238E27FC236}">
              <a16:creationId xmlns:a16="http://schemas.microsoft.com/office/drawing/2014/main" id="{ECECAE47-B9EC-F26F-4C99-04A33ACD0EE8}"/>
            </a:ext>
          </a:extLst>
        </xdr:cNvPr>
        <xdr:cNvSpPr txBox="1">
          <a:spLocks noChangeArrowheads="1"/>
        </xdr:cNvSpPr>
      </xdr:nvSpPr>
      <xdr:spPr bwMode="auto">
        <a:xfrm>
          <a:off x="88296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13</xdr:row>
      <xdr:rowOff>0</xdr:rowOff>
    </xdr:from>
    <xdr:to>
      <xdr:col>2</xdr:col>
      <xdr:colOff>638175</xdr:colOff>
      <xdr:row>16</xdr:row>
      <xdr:rowOff>123825</xdr:rowOff>
    </xdr:to>
    <xdr:sp macro="" textlink="">
      <xdr:nvSpPr>
        <xdr:cNvPr id="112711" name="Text Box 1">
          <a:extLst>
            <a:ext uri="{FF2B5EF4-FFF2-40B4-BE49-F238E27FC236}">
              <a16:creationId xmlns:a16="http://schemas.microsoft.com/office/drawing/2014/main" id="{ECF8DC53-155D-067F-89C4-C876A08B480A}"/>
            </a:ext>
          </a:extLst>
        </xdr:cNvPr>
        <xdr:cNvSpPr txBox="1">
          <a:spLocks noChangeArrowheads="1"/>
        </xdr:cNvSpPr>
      </xdr:nvSpPr>
      <xdr:spPr bwMode="auto">
        <a:xfrm>
          <a:off x="1781175" y="2990850"/>
          <a:ext cx="1333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12712" name="Text Box 1">
          <a:extLst>
            <a:ext uri="{FF2B5EF4-FFF2-40B4-BE49-F238E27FC236}">
              <a16:creationId xmlns:a16="http://schemas.microsoft.com/office/drawing/2014/main" id="{F3CE682D-7454-098D-A869-808330DD34C5}"/>
            </a:ext>
          </a:extLst>
        </xdr:cNvPr>
        <xdr:cNvSpPr txBox="1">
          <a:spLocks noChangeArrowheads="1"/>
        </xdr:cNvSpPr>
      </xdr:nvSpPr>
      <xdr:spPr bwMode="auto">
        <a:xfrm>
          <a:off x="88296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12713" name="Text Box 1">
          <a:extLst>
            <a:ext uri="{FF2B5EF4-FFF2-40B4-BE49-F238E27FC236}">
              <a16:creationId xmlns:a16="http://schemas.microsoft.com/office/drawing/2014/main" id="{A0C273C5-5C14-09F5-193C-C3052CD53F78}"/>
            </a:ext>
          </a:extLst>
        </xdr:cNvPr>
        <xdr:cNvSpPr txBox="1">
          <a:spLocks noChangeArrowheads="1"/>
        </xdr:cNvSpPr>
      </xdr:nvSpPr>
      <xdr:spPr bwMode="auto">
        <a:xfrm>
          <a:off x="88296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112714" name="Text Box 1">
          <a:extLst>
            <a:ext uri="{FF2B5EF4-FFF2-40B4-BE49-F238E27FC236}">
              <a16:creationId xmlns:a16="http://schemas.microsoft.com/office/drawing/2014/main" id="{8E3101BF-6D0D-4649-7E7F-590DFB76AA6B}"/>
            </a:ext>
          </a:extLst>
        </xdr:cNvPr>
        <xdr:cNvSpPr txBox="1">
          <a:spLocks noChangeArrowheads="1"/>
        </xdr:cNvSpPr>
      </xdr:nvSpPr>
      <xdr:spPr bwMode="auto">
        <a:xfrm>
          <a:off x="88296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23</xdr:row>
      <xdr:rowOff>0</xdr:rowOff>
    </xdr:from>
    <xdr:to>
      <xdr:col>0</xdr:col>
      <xdr:colOff>409575</xdr:colOff>
      <xdr:row>25</xdr:row>
      <xdr:rowOff>161925</xdr:rowOff>
    </xdr:to>
    <xdr:sp macro="" textlink="">
      <xdr:nvSpPr>
        <xdr:cNvPr id="112715" name="Text Box 1">
          <a:extLst>
            <a:ext uri="{FF2B5EF4-FFF2-40B4-BE49-F238E27FC236}">
              <a16:creationId xmlns:a16="http://schemas.microsoft.com/office/drawing/2014/main" id="{A86EC617-2304-098A-51AE-17B3279A5BC6}"/>
            </a:ext>
          </a:extLst>
        </xdr:cNvPr>
        <xdr:cNvSpPr txBox="1">
          <a:spLocks noChangeArrowheads="1"/>
        </xdr:cNvSpPr>
      </xdr:nvSpPr>
      <xdr:spPr bwMode="auto">
        <a:xfrm>
          <a:off x="257175" y="4895850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28</xdr:row>
      <xdr:rowOff>0</xdr:rowOff>
    </xdr:from>
    <xdr:to>
      <xdr:col>0</xdr:col>
      <xdr:colOff>409575</xdr:colOff>
      <xdr:row>30</xdr:row>
      <xdr:rowOff>161925</xdr:rowOff>
    </xdr:to>
    <xdr:sp macro="" textlink="">
      <xdr:nvSpPr>
        <xdr:cNvPr id="112716" name="Text Box 1">
          <a:extLst>
            <a:ext uri="{FF2B5EF4-FFF2-40B4-BE49-F238E27FC236}">
              <a16:creationId xmlns:a16="http://schemas.microsoft.com/office/drawing/2014/main" id="{B87B15D0-5342-F368-BB79-8A2089BE9400}"/>
            </a:ext>
          </a:extLst>
        </xdr:cNvPr>
        <xdr:cNvSpPr txBox="1">
          <a:spLocks noChangeArrowheads="1"/>
        </xdr:cNvSpPr>
      </xdr:nvSpPr>
      <xdr:spPr bwMode="auto">
        <a:xfrm>
          <a:off x="257175" y="5848350"/>
          <a:ext cx="152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11</xdr:row>
      <xdr:rowOff>0</xdr:rowOff>
    </xdr:from>
    <xdr:to>
      <xdr:col>0</xdr:col>
      <xdr:colOff>409575</xdr:colOff>
      <xdr:row>13</xdr:row>
      <xdr:rowOff>152400</xdr:rowOff>
    </xdr:to>
    <xdr:sp macro="" textlink="">
      <xdr:nvSpPr>
        <xdr:cNvPr id="97615" name="Text Box 1">
          <a:extLst>
            <a:ext uri="{FF2B5EF4-FFF2-40B4-BE49-F238E27FC236}">
              <a16:creationId xmlns:a16="http://schemas.microsoft.com/office/drawing/2014/main" id="{606B50F5-8DC3-20CA-6AA1-51FC1A08F025}"/>
            </a:ext>
          </a:extLst>
        </xdr:cNvPr>
        <xdr:cNvSpPr txBox="1">
          <a:spLocks noChangeArrowheads="1"/>
        </xdr:cNvSpPr>
      </xdr:nvSpPr>
      <xdr:spPr bwMode="auto">
        <a:xfrm>
          <a:off x="257175" y="2571750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3</xdr:row>
      <xdr:rowOff>0</xdr:rowOff>
    </xdr:from>
    <xdr:to>
      <xdr:col>0</xdr:col>
      <xdr:colOff>409575</xdr:colOff>
      <xdr:row>6</xdr:row>
      <xdr:rowOff>0</xdr:rowOff>
    </xdr:to>
    <xdr:sp macro="" textlink="">
      <xdr:nvSpPr>
        <xdr:cNvPr id="97616" name="Text Box 1">
          <a:extLst>
            <a:ext uri="{FF2B5EF4-FFF2-40B4-BE49-F238E27FC236}">
              <a16:creationId xmlns:a16="http://schemas.microsoft.com/office/drawing/2014/main" id="{F6293C3D-6E44-D2C2-5398-318BDD1A57E4}"/>
            </a:ext>
          </a:extLst>
        </xdr:cNvPr>
        <xdr:cNvSpPr txBox="1">
          <a:spLocks noChangeArrowheads="1"/>
        </xdr:cNvSpPr>
      </xdr:nvSpPr>
      <xdr:spPr bwMode="auto">
        <a:xfrm>
          <a:off x="257175" y="1047750"/>
          <a:ext cx="1524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97617" name="Text Box 1">
          <a:extLst>
            <a:ext uri="{FF2B5EF4-FFF2-40B4-BE49-F238E27FC236}">
              <a16:creationId xmlns:a16="http://schemas.microsoft.com/office/drawing/2014/main" id="{74D44365-456F-61BE-F21E-8F68A4A74133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13</xdr:row>
      <xdr:rowOff>0</xdr:rowOff>
    </xdr:from>
    <xdr:to>
      <xdr:col>2</xdr:col>
      <xdr:colOff>638175</xdr:colOff>
      <xdr:row>16</xdr:row>
      <xdr:rowOff>114300</xdr:rowOff>
    </xdr:to>
    <xdr:sp macro="" textlink="">
      <xdr:nvSpPr>
        <xdr:cNvPr id="97618" name="Text Box 1">
          <a:extLst>
            <a:ext uri="{FF2B5EF4-FFF2-40B4-BE49-F238E27FC236}">
              <a16:creationId xmlns:a16="http://schemas.microsoft.com/office/drawing/2014/main" id="{2A76DE51-AF20-D527-99AA-D8453371E7E1}"/>
            </a:ext>
          </a:extLst>
        </xdr:cNvPr>
        <xdr:cNvSpPr txBox="1">
          <a:spLocks noChangeArrowheads="1"/>
        </xdr:cNvSpPr>
      </xdr:nvSpPr>
      <xdr:spPr bwMode="auto">
        <a:xfrm>
          <a:off x="1781175" y="2990850"/>
          <a:ext cx="1333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97619" name="Text Box 1">
          <a:extLst>
            <a:ext uri="{FF2B5EF4-FFF2-40B4-BE49-F238E27FC236}">
              <a16:creationId xmlns:a16="http://schemas.microsoft.com/office/drawing/2014/main" id="{7360E95E-4063-A20B-B084-8969D3B42D32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97620" name="Text Box 1">
          <a:extLst>
            <a:ext uri="{FF2B5EF4-FFF2-40B4-BE49-F238E27FC236}">
              <a16:creationId xmlns:a16="http://schemas.microsoft.com/office/drawing/2014/main" id="{6DAC95CD-29F7-BAC2-27E3-D6BDF9F42A98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600075</xdr:colOff>
      <xdr:row>12</xdr:row>
      <xdr:rowOff>28575</xdr:rowOff>
    </xdr:from>
    <xdr:to>
      <xdr:col>13</xdr:col>
      <xdr:colOff>57150</xdr:colOff>
      <xdr:row>14</xdr:row>
      <xdr:rowOff>161925</xdr:rowOff>
    </xdr:to>
    <xdr:sp macro="" textlink="">
      <xdr:nvSpPr>
        <xdr:cNvPr id="97621" name="Text Box 1">
          <a:extLst>
            <a:ext uri="{FF2B5EF4-FFF2-40B4-BE49-F238E27FC236}">
              <a16:creationId xmlns:a16="http://schemas.microsoft.com/office/drawing/2014/main" id="{6EB93E77-1472-CE35-3C3A-8C4A7ADBAB47}"/>
            </a:ext>
          </a:extLst>
        </xdr:cNvPr>
        <xdr:cNvSpPr txBox="1">
          <a:spLocks noChangeArrowheads="1"/>
        </xdr:cNvSpPr>
      </xdr:nvSpPr>
      <xdr:spPr bwMode="auto">
        <a:xfrm>
          <a:off x="8982075" y="2790825"/>
          <a:ext cx="1524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2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3.v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4.vml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116713-08EC-49C7-A8BD-4943450B54D1}">
  <dimension ref="A1:DH146"/>
  <sheetViews>
    <sheetView zoomScale="75" workbookViewId="0">
      <selection activeCell="N9" sqref="N9"/>
    </sheetView>
  </sheetViews>
  <sheetFormatPr defaultColWidth="9.1796875" defaultRowHeight="12.5"/>
  <cols>
    <col min="1" max="1" width="8" style="2" customWidth="1"/>
    <col min="2" max="2" width="11.1796875" style="43" customWidth="1"/>
    <col min="3" max="8" width="10.453125" style="2" customWidth="1"/>
    <col min="9" max="9" width="9.81640625" style="78" bestFit="1" customWidth="1"/>
    <col min="10" max="10" width="11" style="2" customWidth="1"/>
    <col min="11" max="13" width="10.453125" style="2" customWidth="1"/>
    <col min="14" max="14" width="9.453125" style="2" customWidth="1"/>
    <col min="15" max="16" width="4.453125" style="2" customWidth="1"/>
    <col min="17" max="17" width="9.453125" style="10" bestFit="1" customWidth="1"/>
    <col min="18" max="18" width="12.453125" style="10" hidden="1" customWidth="1"/>
    <col min="19" max="27" width="0" style="2" hidden="1" customWidth="1"/>
    <col min="28" max="16384" width="9.1796875" style="2"/>
  </cols>
  <sheetData>
    <row r="1" spans="1:112" ht="35">
      <c r="A1" s="139" t="s">
        <v>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20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s="3" customFormat="1" ht="27" customHeight="1" thickBot="1">
      <c r="B3" s="4" t="s">
        <v>1</v>
      </c>
      <c r="C3" s="85"/>
      <c r="D3" s="5"/>
      <c r="E3" s="6"/>
      <c r="F3" s="5"/>
      <c r="G3" s="8"/>
      <c r="H3" s="8"/>
      <c r="I3" s="74"/>
      <c r="L3" s="7" t="s">
        <v>2</v>
      </c>
      <c r="M3" s="85"/>
      <c r="N3" s="5"/>
      <c r="O3" s="5"/>
      <c r="P3" s="5"/>
      <c r="Q3" s="5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</row>
    <row r="4" spans="1:112" s="1" customFormat="1" ht="15" customHeight="1" thickBot="1">
      <c r="A4" s="22"/>
      <c r="B4" s="23"/>
      <c r="C4" s="24"/>
      <c r="D4" s="9"/>
      <c r="E4" s="9"/>
      <c r="F4" s="9"/>
      <c r="G4" s="9"/>
      <c r="H4" s="9"/>
      <c r="I4" s="63"/>
      <c r="J4" s="63"/>
      <c r="K4" s="63"/>
      <c r="L4" s="63"/>
      <c r="M4" s="63"/>
      <c r="N4" s="9"/>
      <c r="O4" s="9"/>
      <c r="P4" s="9"/>
      <c r="Q4" s="45"/>
      <c r="R4" s="45"/>
      <c r="S4" t="s">
        <v>55</v>
      </c>
      <c r="T4"/>
      <c r="U4"/>
      <c r="V4"/>
      <c r="W4"/>
      <c r="X4"/>
      <c r="Y4"/>
      <c r="Z4"/>
      <c r="AA4"/>
    </row>
    <row r="5" spans="1:112" ht="15" customHeight="1">
      <c r="A5" s="10"/>
      <c r="B5" s="14" t="s">
        <v>3</v>
      </c>
      <c r="C5" s="15" t="s">
        <v>4</v>
      </c>
      <c r="D5" s="15" t="s">
        <v>5</v>
      </c>
      <c r="E5" s="15" t="s">
        <v>4</v>
      </c>
      <c r="F5" s="15" t="s">
        <v>5</v>
      </c>
      <c r="G5" s="28" t="s">
        <v>4</v>
      </c>
      <c r="H5" s="28" t="s">
        <v>5</v>
      </c>
      <c r="I5" s="75" t="s">
        <v>6</v>
      </c>
      <c r="J5" s="29" t="s">
        <v>7</v>
      </c>
      <c r="K5" s="30" t="s">
        <v>8</v>
      </c>
      <c r="L5" s="16" t="s">
        <v>9</v>
      </c>
      <c r="M5" s="30" t="s">
        <v>10</v>
      </c>
      <c r="N5" s="16" t="s">
        <v>11</v>
      </c>
      <c r="O5" s="17" t="s">
        <v>12</v>
      </c>
      <c r="P5" s="17" t="s">
        <v>13</v>
      </c>
      <c r="Q5" s="81" t="s">
        <v>14</v>
      </c>
      <c r="R5" s="87"/>
      <c r="S5" t="s">
        <v>47</v>
      </c>
      <c r="T5" t="s">
        <v>42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54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</row>
    <row r="6" spans="1:112" s="44" customFormat="1" ht="15" customHeight="1">
      <c r="A6" s="19" t="s">
        <v>15</v>
      </c>
      <c r="B6" s="92"/>
      <c r="C6" s="90"/>
      <c r="D6" s="90"/>
      <c r="E6" s="90"/>
      <c r="F6" s="90"/>
      <c r="G6" s="66"/>
      <c r="H6" s="66"/>
      <c r="I6" s="76"/>
      <c r="J6" s="67">
        <f>IF(B6="",'12-31-2026'!J26,((D6-C6)+(F6-E6)+(H6-G6))*24)</f>
        <v>0</v>
      </c>
      <c r="K6" s="67">
        <f>IF(J6&gt;=8,8,IF(J6&lt;8,J6,0))</f>
        <v>0</v>
      </c>
      <c r="L6" s="67">
        <f>IF((J6-K6)&lt;=4,J6-K6,4)</f>
        <v>0</v>
      </c>
      <c r="M6" s="69">
        <f t="shared" ref="M6:M11" si="0">IF(J6&gt;12,J6-SUM(K6:L6),0)</f>
        <v>0</v>
      </c>
      <c r="N6" s="73"/>
      <c r="O6" s="18" t="s">
        <v>19</v>
      </c>
      <c r="P6" s="18" t="s">
        <v>19</v>
      </c>
      <c r="Q6" s="84">
        <f t="shared" ref="Q6:Q12" si="1">IF(J6&gt;8,J6-8,0)</f>
        <v>0</v>
      </c>
      <c r="R6" s="116">
        <f t="shared" ref="R6:R12" si="2">IF(J6-I6&gt;0,1,0)</f>
        <v>0</v>
      </c>
      <c r="S6" s="44">
        <f t="shared" ref="S6:S12" si="3">IF($N6=S$5,$I6,0)</f>
        <v>0</v>
      </c>
      <c r="T6" s="44">
        <f t="shared" ref="T6:AA12" si="4">IF($N6=T$5,$I6,0)</f>
        <v>0</v>
      </c>
      <c r="U6" s="44">
        <f t="shared" si="4"/>
        <v>0</v>
      </c>
      <c r="V6" s="44">
        <f t="shared" si="4"/>
        <v>0</v>
      </c>
      <c r="W6" s="44">
        <f t="shared" si="4"/>
        <v>0</v>
      </c>
      <c r="X6" s="44">
        <f t="shared" si="4"/>
        <v>0</v>
      </c>
      <c r="Y6" s="44">
        <f t="shared" si="4"/>
        <v>0</v>
      </c>
      <c r="Z6" s="44">
        <f t="shared" si="4"/>
        <v>0</v>
      </c>
      <c r="AA6" s="44">
        <f t="shared" si="4"/>
        <v>0</v>
      </c>
    </row>
    <row r="7" spans="1:112" s="44" customFormat="1" ht="15" customHeight="1">
      <c r="A7" s="19" t="s">
        <v>16</v>
      </c>
      <c r="B7" s="92"/>
      <c r="C7" s="90"/>
      <c r="D7" s="90"/>
      <c r="E7" s="90"/>
      <c r="F7" s="90"/>
      <c r="G7" s="72"/>
      <c r="H7" s="72"/>
      <c r="I7" s="76"/>
      <c r="J7" s="67">
        <f>IF(B7="",'12-31-2026'!J27,((D7-C7)+(F7-E7)+(H7-G7))*24)</f>
        <v>0</v>
      </c>
      <c r="K7" s="67">
        <f>IF(J7&gt;=8,8,IF(J7&lt;8,J7,0))</f>
        <v>0</v>
      </c>
      <c r="L7" s="68">
        <f>IF((J7-K7)&lt;=4,J7-K7,4)</f>
        <v>0</v>
      </c>
      <c r="M7" s="69">
        <f t="shared" si="0"/>
        <v>0</v>
      </c>
      <c r="N7" s="73"/>
      <c r="O7" s="18" t="s">
        <v>19</v>
      </c>
      <c r="P7" s="18" t="s">
        <v>19</v>
      </c>
      <c r="Q7" s="84">
        <f t="shared" si="1"/>
        <v>0</v>
      </c>
      <c r="R7" s="116">
        <f t="shared" si="2"/>
        <v>0</v>
      </c>
      <c r="S7" s="44">
        <f t="shared" si="3"/>
        <v>0</v>
      </c>
      <c r="T7" s="44">
        <f t="shared" si="4"/>
        <v>0</v>
      </c>
      <c r="U7" s="44">
        <f t="shared" si="4"/>
        <v>0</v>
      </c>
      <c r="V7" s="44">
        <f t="shared" si="4"/>
        <v>0</v>
      </c>
      <c r="W7" s="44">
        <f t="shared" si="4"/>
        <v>0</v>
      </c>
      <c r="X7" s="44">
        <f t="shared" si="4"/>
        <v>0</v>
      </c>
      <c r="Y7" s="44">
        <f t="shared" si="4"/>
        <v>0</v>
      </c>
      <c r="Z7" s="44">
        <f t="shared" si="4"/>
        <v>0</v>
      </c>
      <c r="AA7" s="44">
        <f t="shared" si="4"/>
        <v>0</v>
      </c>
    </row>
    <row r="8" spans="1:112" s="44" customFormat="1" ht="15" customHeight="1">
      <c r="A8" s="19" t="s">
        <v>17</v>
      </c>
      <c r="B8" s="96"/>
      <c r="C8" s="90"/>
      <c r="D8" s="90"/>
      <c r="E8" s="90"/>
      <c r="F8" s="90"/>
      <c r="G8" s="72"/>
      <c r="H8" s="72"/>
      <c r="I8" s="76"/>
      <c r="J8" s="67">
        <f>IF(B8="",'12-31-2026'!J28,((D8-C8)+(F8-E8)+(H8-G8))*24)</f>
        <v>0</v>
      </c>
      <c r="K8" s="67">
        <f>IF(J8&gt;=8,8,IF(J8&lt;8,J8,0))</f>
        <v>0</v>
      </c>
      <c r="L8" s="68">
        <f>IF((J8-K8)&lt;=4,J8-K8,4)</f>
        <v>0</v>
      </c>
      <c r="M8" s="69">
        <f t="shared" si="0"/>
        <v>0</v>
      </c>
      <c r="N8" s="73"/>
      <c r="O8" s="18" t="s">
        <v>19</v>
      </c>
      <c r="P8" s="18" t="s">
        <v>19</v>
      </c>
      <c r="Q8" s="84">
        <f t="shared" si="1"/>
        <v>0</v>
      </c>
      <c r="R8" s="116">
        <f t="shared" si="2"/>
        <v>0</v>
      </c>
      <c r="S8" s="44">
        <f t="shared" si="3"/>
        <v>0</v>
      </c>
      <c r="T8" s="44">
        <f t="shared" si="4"/>
        <v>0</v>
      </c>
      <c r="U8" s="44">
        <f t="shared" si="4"/>
        <v>0</v>
      </c>
      <c r="V8" s="44">
        <f t="shared" si="4"/>
        <v>0</v>
      </c>
      <c r="W8" s="44">
        <f t="shared" si="4"/>
        <v>0</v>
      </c>
      <c r="X8" s="44">
        <f t="shared" si="4"/>
        <v>0</v>
      </c>
      <c r="Y8" s="44">
        <f t="shared" si="4"/>
        <v>0</v>
      </c>
      <c r="Z8" s="44">
        <f t="shared" si="4"/>
        <v>0</v>
      </c>
      <c r="AA8" s="44">
        <f t="shared" si="4"/>
        <v>0</v>
      </c>
    </row>
    <row r="9" spans="1:112" s="44" customFormat="1" ht="15" customHeight="1">
      <c r="A9" s="93" t="s">
        <v>18</v>
      </c>
      <c r="B9" s="109">
        <v>46023</v>
      </c>
      <c r="C9" s="90"/>
      <c r="D9" s="90"/>
      <c r="E9" s="90"/>
      <c r="F9" s="90"/>
      <c r="G9" s="72"/>
      <c r="H9" s="72"/>
      <c r="I9" s="76">
        <v>8</v>
      </c>
      <c r="J9" s="67">
        <f>IF(B9="",'12-31-2026'!J29,((D9-C9)+(F9-E9)+(H9-G9))*24)</f>
        <v>0</v>
      </c>
      <c r="K9" s="67">
        <f>IF(J9&gt;=8,8,IF(J9&lt;8,J9,0))</f>
        <v>0</v>
      </c>
      <c r="L9" s="68">
        <f>IF((J9-K9)&lt;=4,J9-K9,4)</f>
        <v>0</v>
      </c>
      <c r="M9" s="69">
        <f t="shared" si="0"/>
        <v>0</v>
      </c>
      <c r="N9" s="145" t="s">
        <v>42</v>
      </c>
      <c r="O9" s="18" t="s">
        <v>19</v>
      </c>
      <c r="P9" s="18" t="s">
        <v>19</v>
      </c>
      <c r="Q9" s="84">
        <f t="shared" si="1"/>
        <v>0</v>
      </c>
      <c r="R9" s="116">
        <f t="shared" si="2"/>
        <v>0</v>
      </c>
      <c r="S9" s="44">
        <f t="shared" si="3"/>
        <v>0</v>
      </c>
      <c r="T9" s="44">
        <f t="shared" si="4"/>
        <v>8</v>
      </c>
      <c r="U9" s="44">
        <f t="shared" si="4"/>
        <v>0</v>
      </c>
      <c r="V9" s="44">
        <f t="shared" si="4"/>
        <v>0</v>
      </c>
      <c r="W9" s="44">
        <f t="shared" si="4"/>
        <v>0</v>
      </c>
      <c r="X9" s="44">
        <f t="shared" si="4"/>
        <v>0</v>
      </c>
      <c r="Y9" s="44">
        <f t="shared" si="4"/>
        <v>0</v>
      </c>
      <c r="Z9" s="44">
        <f t="shared" si="4"/>
        <v>0</v>
      </c>
      <c r="AA9" s="44">
        <f t="shared" si="4"/>
        <v>0</v>
      </c>
    </row>
    <row r="10" spans="1:112" s="44" customFormat="1" ht="15" customHeight="1">
      <c r="A10" s="19" t="s">
        <v>20</v>
      </c>
      <c r="B10" s="92">
        <v>46024</v>
      </c>
      <c r="C10" s="70"/>
      <c r="D10" s="70"/>
      <c r="E10" s="70"/>
      <c r="F10" s="71"/>
      <c r="G10" s="72"/>
      <c r="H10" s="72"/>
      <c r="I10" s="76"/>
      <c r="J10" s="67">
        <f>IF(B10="",'12-31-2026'!J30,((D10-C10)+(F10-E10)+(H10-G10))*24)</f>
        <v>0</v>
      </c>
      <c r="K10" s="67">
        <f>IF(J10&gt;=8,8,IF(J10&lt;8,J10,0))</f>
        <v>0</v>
      </c>
      <c r="L10" s="68">
        <f>IF((J10-K10)&lt;=4,J10-K10,4)</f>
        <v>0</v>
      </c>
      <c r="M10" s="69">
        <f t="shared" si="0"/>
        <v>0</v>
      </c>
      <c r="N10" s="73"/>
      <c r="O10" s="18" t="s">
        <v>19</v>
      </c>
      <c r="P10" s="18" t="s">
        <v>19</v>
      </c>
      <c r="Q10" s="84">
        <f t="shared" si="1"/>
        <v>0</v>
      </c>
      <c r="R10" s="116">
        <f t="shared" si="2"/>
        <v>0</v>
      </c>
      <c r="S10" s="44">
        <f t="shared" si="3"/>
        <v>0</v>
      </c>
      <c r="T10" s="44">
        <f t="shared" si="4"/>
        <v>0</v>
      </c>
      <c r="U10" s="44">
        <f t="shared" si="4"/>
        <v>0</v>
      </c>
      <c r="V10" s="44">
        <f t="shared" si="4"/>
        <v>0</v>
      </c>
      <c r="W10" s="44">
        <f t="shared" si="4"/>
        <v>0</v>
      </c>
      <c r="X10" s="44">
        <f t="shared" si="4"/>
        <v>0</v>
      </c>
      <c r="Y10" s="44">
        <f t="shared" si="4"/>
        <v>0</v>
      </c>
      <c r="Z10" s="44">
        <f t="shared" si="4"/>
        <v>0</v>
      </c>
      <c r="AA10" s="44">
        <f t="shared" si="4"/>
        <v>0</v>
      </c>
    </row>
    <row r="11" spans="1:112" s="1" customFormat="1" ht="15" customHeight="1">
      <c r="A11" s="20" t="s">
        <v>21</v>
      </c>
      <c r="B11" s="92">
        <v>46025</v>
      </c>
      <c r="C11" s="70"/>
      <c r="D11" s="70"/>
      <c r="E11" s="70"/>
      <c r="F11" s="71"/>
      <c r="G11" s="72"/>
      <c r="H11" s="72"/>
      <c r="I11" s="76"/>
      <c r="J11" s="67">
        <f>IF(B11="",'12-31-2026'!J31,((D11-C11)+(F11-E11)+(H11-G11))*24)</f>
        <v>0</v>
      </c>
      <c r="K11" s="67">
        <f>IF(J11&gt;=8,IF(SUM(K6:K10)&gt;=40,0,IF((SUM(K6:K10)+J11)&gt;=40,IF(40-SUM(K6:K10)&gt;8,8,40-SUM(K6:K10)),IF(J11&gt;=8,8,IF(J11&lt;8,J11,0)))),IF(J11&lt;8,IF(SUM(K6:K10)&gt;=40,0,IF((SUM(K6:K10)+J11)&gt;=40,40-SUM(K6:K10),IF(J11&gt;=8,8,IF(J11&lt;8,J11,0))))))</f>
        <v>0</v>
      </c>
      <c r="L11" s="68">
        <f>IF(K11=J11,0,IF((SUM(K6:K10)+J11)&gt;=40,IF(J11&lt;=12,J11-K11,IF(J11&gt;12,12-K11,IF((J11-K11)&lt;=4,J11-K11,4))),IF(J11&lt;=12,J11-K11,IF(J11&gt;12,12-K11,IF((J11-K11)&lt;=4,J11-K11,4)))))</f>
        <v>0</v>
      </c>
      <c r="M11" s="69">
        <f t="shared" si="0"/>
        <v>0</v>
      </c>
      <c r="N11" s="73"/>
      <c r="O11" s="18" t="s">
        <v>19</v>
      </c>
      <c r="P11" s="18" t="s">
        <v>19</v>
      </c>
      <c r="Q11" s="82">
        <f t="shared" si="1"/>
        <v>0</v>
      </c>
      <c r="R11" s="116">
        <f t="shared" si="2"/>
        <v>0</v>
      </c>
      <c r="S11" s="44">
        <f t="shared" si="3"/>
        <v>0</v>
      </c>
      <c r="T11" s="44">
        <f t="shared" si="4"/>
        <v>0</v>
      </c>
      <c r="U11" s="44">
        <f t="shared" si="4"/>
        <v>0</v>
      </c>
      <c r="V11" s="44">
        <f t="shared" si="4"/>
        <v>0</v>
      </c>
      <c r="W11" s="44">
        <f t="shared" si="4"/>
        <v>0</v>
      </c>
      <c r="X11" s="44">
        <f t="shared" si="4"/>
        <v>0</v>
      </c>
      <c r="Y11" s="44">
        <f t="shared" si="4"/>
        <v>0</v>
      </c>
      <c r="Z11" s="44">
        <f t="shared" si="4"/>
        <v>0</v>
      </c>
      <c r="AA11" s="44">
        <f t="shared" si="4"/>
        <v>0</v>
      </c>
    </row>
    <row r="12" spans="1:112" s="1" customFormat="1" ht="15" customHeight="1" thickBot="1">
      <c r="A12" s="20" t="s">
        <v>22</v>
      </c>
      <c r="B12" s="92">
        <v>46026</v>
      </c>
      <c r="C12" s="70"/>
      <c r="D12" s="70"/>
      <c r="E12" s="70"/>
      <c r="F12" s="71"/>
      <c r="G12" s="72"/>
      <c r="H12" s="72"/>
      <c r="I12" s="76"/>
      <c r="J12" s="67">
        <f>IF(B12="",'12-31-2026'!J32,((D12-C12)+(F12-E12)+(H12-G12))*24)</f>
        <v>0</v>
      </c>
      <c r="K12" s="67">
        <f>IF(SUM(R6:R11)=6,0,IF(J12=0,0,IF(SUM(K6:K11)&gt;=40,0,IF((SUM(K6:K11)+J12)&gt;=40,IF(J12&gt;8,IF(40-SUM(K6:K11)&gt;8,8,40-SUM(K6:K11)),40-SUM(K6:K11)),IF(J12&gt;=8,8,IF(J12&lt;8,J12,0))))))</f>
        <v>0</v>
      </c>
      <c r="L12" s="68">
        <f>IF(SUM(R6:R11)=6,IF(J12&gt;=8,8,J12),IF(K13=40,IF(J12&lt;=12,J12-K12,IF(J12&gt;12,12-K12,IF((J12-K12)&lt;=4,J12-K12,4))),IF(SUM(R6:R11)=6,IF(J12&lt;=12,J12-K12,IF(J12&gt;12,12-K12,IF((J12-K12)&lt;=4,J12-K12,4))),IF(J12&gt;8,IF(J12&gt;12,4,J12-K12),0))))</f>
        <v>0</v>
      </c>
      <c r="M12" s="69">
        <f>IF(J12&gt;12,J12-SUM(K12:L12),IF(J12&gt;0,IF((K12+L12)=J12,0,J12-L12),0))</f>
        <v>0</v>
      </c>
      <c r="N12" s="73"/>
      <c r="O12" s="18" t="s">
        <v>19</v>
      </c>
      <c r="P12" s="18" t="s">
        <v>19</v>
      </c>
      <c r="Q12" s="83">
        <f t="shared" si="1"/>
        <v>0</v>
      </c>
      <c r="R12" s="117">
        <f t="shared" si="2"/>
        <v>0</v>
      </c>
      <c r="S12" s="44">
        <f t="shared" si="3"/>
        <v>0</v>
      </c>
      <c r="T12" s="44">
        <f t="shared" si="4"/>
        <v>0</v>
      </c>
      <c r="U12" s="44">
        <f t="shared" si="4"/>
        <v>0</v>
      </c>
      <c r="V12" s="44">
        <f t="shared" si="4"/>
        <v>0</v>
      </c>
      <c r="W12" s="44">
        <f t="shared" si="4"/>
        <v>0</v>
      </c>
      <c r="X12" s="44">
        <f t="shared" si="4"/>
        <v>0</v>
      </c>
      <c r="Y12" s="44">
        <f t="shared" si="4"/>
        <v>0</v>
      </c>
      <c r="Z12" s="44">
        <f t="shared" si="4"/>
        <v>0</v>
      </c>
      <c r="AA12" s="44">
        <f t="shared" si="4"/>
        <v>0</v>
      </c>
    </row>
    <row r="13" spans="1:112" s="1" customFormat="1" ht="18" customHeight="1" thickBot="1">
      <c r="A13" s="22"/>
      <c r="B13" s="23"/>
      <c r="C13" s="24" t="s">
        <v>23</v>
      </c>
      <c r="D13" s="9"/>
      <c r="E13" s="9"/>
      <c r="F13" s="9"/>
      <c r="G13" s="9"/>
      <c r="H13" s="9"/>
      <c r="I13" s="25">
        <f>SUM(I6:I12)</f>
        <v>8</v>
      </c>
      <c r="J13" s="25">
        <f>SUM(J6:J12)</f>
        <v>0</v>
      </c>
      <c r="K13" s="25">
        <f>SUM(K6:K12)</f>
        <v>0</v>
      </c>
      <c r="L13" s="25">
        <f>SUM(L6:L12)</f>
        <v>0</v>
      </c>
      <c r="M13" s="25">
        <f>SUM(M6:M12)</f>
        <v>0</v>
      </c>
      <c r="N13" s="9"/>
      <c r="O13" s="9"/>
      <c r="P13" s="9"/>
      <c r="Q13" s="86">
        <f>SUM(Q6:Q12)</f>
        <v>0</v>
      </c>
      <c r="R13" s="118"/>
      <c r="S13" s="44"/>
      <c r="T13" s="44"/>
      <c r="U13" s="44"/>
      <c r="V13" s="44"/>
      <c r="W13" s="44"/>
      <c r="X13" s="44"/>
      <c r="Y13" s="44"/>
      <c r="Z13" s="44"/>
      <c r="AA13" s="44"/>
    </row>
    <row r="14" spans="1:112" s="1" customFormat="1" ht="15" customHeight="1" thickBot="1">
      <c r="A14" s="22"/>
      <c r="B14" s="23"/>
      <c r="C14" s="24"/>
      <c r="D14" s="9"/>
      <c r="E14" s="9"/>
      <c r="F14" s="9"/>
      <c r="G14" s="9"/>
      <c r="H14" s="9"/>
      <c r="I14" s="63"/>
      <c r="J14" s="63"/>
      <c r="K14" s="63"/>
      <c r="L14" s="63"/>
      <c r="M14" s="63"/>
      <c r="N14" s="9"/>
      <c r="O14" s="9"/>
      <c r="P14" s="9"/>
      <c r="Q14" s="94"/>
      <c r="R14" s="118"/>
      <c r="S14" s="44"/>
      <c r="T14" s="44"/>
      <c r="U14" s="44"/>
      <c r="V14" s="44"/>
      <c r="W14" s="44"/>
      <c r="X14" s="44"/>
      <c r="Y14" s="44"/>
      <c r="Z14" s="44"/>
      <c r="AA14" s="44"/>
    </row>
    <row r="15" spans="1:112" s="1" customFormat="1" ht="15" customHeight="1">
      <c r="A15" s="10"/>
      <c r="B15" s="27"/>
      <c r="C15" s="15" t="s">
        <v>4</v>
      </c>
      <c r="D15" s="15" t="s">
        <v>5</v>
      </c>
      <c r="E15" s="15" t="s">
        <v>4</v>
      </c>
      <c r="F15" s="15" t="s">
        <v>5</v>
      </c>
      <c r="G15" s="28" t="s">
        <v>4</v>
      </c>
      <c r="H15" s="28" t="s">
        <v>5</v>
      </c>
      <c r="I15" s="75" t="s">
        <v>6</v>
      </c>
      <c r="J15" s="29" t="s">
        <v>7</v>
      </c>
      <c r="K15" s="30" t="s">
        <v>8</v>
      </c>
      <c r="L15" s="16" t="s">
        <v>9</v>
      </c>
      <c r="M15" s="30" t="s">
        <v>10</v>
      </c>
      <c r="N15" s="16" t="s">
        <v>11</v>
      </c>
      <c r="O15" s="17" t="s">
        <v>12</v>
      </c>
      <c r="P15" s="17" t="s">
        <v>13</v>
      </c>
      <c r="Q15" s="81" t="s">
        <v>14</v>
      </c>
      <c r="R15" s="119"/>
      <c r="S15" s="44"/>
      <c r="T15" s="44"/>
      <c r="U15" s="44"/>
      <c r="V15" s="44"/>
      <c r="W15" s="44"/>
      <c r="X15" s="44"/>
      <c r="Y15" s="44"/>
      <c r="Z15" s="44"/>
      <c r="AA15" s="44"/>
    </row>
    <row r="16" spans="1:112" s="1" customFormat="1" ht="15" customHeight="1">
      <c r="A16" s="19" t="s">
        <v>15</v>
      </c>
      <c r="B16" s="62">
        <v>46027</v>
      </c>
      <c r="C16" s="70"/>
      <c r="D16" s="70"/>
      <c r="E16" s="70"/>
      <c r="F16" s="71"/>
      <c r="G16" s="66"/>
      <c r="H16" s="66"/>
      <c r="I16" s="76"/>
      <c r="J16" s="67">
        <f t="shared" ref="J16:J22" si="5">((D16-C16)+(F16-E16)+(H16-G16))*24</f>
        <v>0</v>
      </c>
      <c r="K16" s="67">
        <f>IF(J16&gt;=8,8,IF(J16&lt;8,J16,0))</f>
        <v>0</v>
      </c>
      <c r="L16" s="68">
        <f>IF((J16-K16)&lt;=4,J16-K16,4)</f>
        <v>0</v>
      </c>
      <c r="M16" s="69">
        <f t="shared" ref="M16:M21" si="6">IF(J16&gt;12,J16-SUM(K16:L16),0)</f>
        <v>0</v>
      </c>
      <c r="N16" s="73"/>
      <c r="O16" s="18" t="s">
        <v>19</v>
      </c>
      <c r="P16" s="18" t="s">
        <v>19</v>
      </c>
      <c r="Q16" s="84">
        <f>IF(J16&gt;8,J16-8,0)</f>
        <v>0</v>
      </c>
      <c r="R16" s="116">
        <f t="shared" ref="R16:R22" si="7">IF(J16-I16&gt;0,1,0)</f>
        <v>0</v>
      </c>
      <c r="S16" s="44">
        <f t="shared" ref="S16:AA22" si="8">IF($N16=S$5,$I16,0)</f>
        <v>0</v>
      </c>
      <c r="T16" s="44">
        <f t="shared" si="8"/>
        <v>0</v>
      </c>
      <c r="U16" s="44">
        <f t="shared" si="8"/>
        <v>0</v>
      </c>
      <c r="V16" s="44">
        <f t="shared" si="8"/>
        <v>0</v>
      </c>
      <c r="W16" s="44">
        <f t="shared" si="8"/>
        <v>0</v>
      </c>
      <c r="X16" s="44">
        <f t="shared" si="8"/>
        <v>0</v>
      </c>
      <c r="Y16" s="44">
        <f t="shared" si="8"/>
        <v>0</v>
      </c>
      <c r="Z16" s="44">
        <f t="shared" si="8"/>
        <v>0</v>
      </c>
      <c r="AA16" s="44">
        <f t="shared" si="8"/>
        <v>0</v>
      </c>
    </row>
    <row r="17" spans="1:112" s="1" customFormat="1" ht="15" customHeight="1">
      <c r="A17" s="19" t="s">
        <v>16</v>
      </c>
      <c r="B17" s="62">
        <v>46028</v>
      </c>
      <c r="C17" s="70"/>
      <c r="D17" s="70"/>
      <c r="E17" s="70"/>
      <c r="F17" s="71"/>
      <c r="G17" s="72"/>
      <c r="H17" s="72"/>
      <c r="I17" s="76"/>
      <c r="J17" s="67">
        <f t="shared" si="5"/>
        <v>0</v>
      </c>
      <c r="K17" s="67">
        <f>IF(J17&gt;=8,8,IF(J17&lt;8,J17,0))</f>
        <v>0</v>
      </c>
      <c r="L17" s="68">
        <f>IF((J17-K17)&lt;=4,J17-K17,4)</f>
        <v>0</v>
      </c>
      <c r="M17" s="69">
        <f t="shared" si="6"/>
        <v>0</v>
      </c>
      <c r="N17" s="73"/>
      <c r="O17" s="18" t="s">
        <v>19</v>
      </c>
      <c r="P17" s="18" t="s">
        <v>19</v>
      </c>
      <c r="Q17" s="84">
        <f t="shared" ref="Q17:Q23" si="9">IF(J17&gt;8,J17-8,0)</f>
        <v>0</v>
      </c>
      <c r="R17" s="116">
        <f t="shared" si="7"/>
        <v>0</v>
      </c>
      <c r="S17" s="44">
        <f t="shared" si="8"/>
        <v>0</v>
      </c>
      <c r="T17" s="44">
        <f t="shared" si="8"/>
        <v>0</v>
      </c>
      <c r="U17" s="44">
        <f t="shared" si="8"/>
        <v>0</v>
      </c>
      <c r="V17" s="44">
        <f t="shared" si="8"/>
        <v>0</v>
      </c>
      <c r="W17" s="44">
        <f t="shared" si="8"/>
        <v>0</v>
      </c>
      <c r="X17" s="44">
        <f t="shared" si="8"/>
        <v>0</v>
      </c>
      <c r="Y17" s="44">
        <f t="shared" si="8"/>
        <v>0</v>
      </c>
      <c r="Z17" s="44">
        <f t="shared" si="8"/>
        <v>0</v>
      </c>
      <c r="AA17" s="44">
        <f t="shared" si="8"/>
        <v>0</v>
      </c>
    </row>
    <row r="18" spans="1:112" s="1" customFormat="1" ht="15" customHeight="1">
      <c r="A18" s="19" t="s">
        <v>17</v>
      </c>
      <c r="B18" s="62">
        <v>46029</v>
      </c>
      <c r="C18" s="70"/>
      <c r="D18" s="70"/>
      <c r="E18" s="70"/>
      <c r="F18" s="71"/>
      <c r="G18" s="72"/>
      <c r="H18" s="72"/>
      <c r="I18" s="76"/>
      <c r="J18" s="67">
        <f t="shared" si="5"/>
        <v>0</v>
      </c>
      <c r="K18" s="67">
        <f>IF(J18&gt;=8,8,IF(J18&lt;8,J18,0))</f>
        <v>0</v>
      </c>
      <c r="L18" s="68">
        <f>IF((J18-K18)&lt;=4,J18-K18,4)</f>
        <v>0</v>
      </c>
      <c r="M18" s="69">
        <f t="shared" si="6"/>
        <v>0</v>
      </c>
      <c r="N18" s="73"/>
      <c r="O18" s="18" t="s">
        <v>19</v>
      </c>
      <c r="P18" s="18" t="s">
        <v>19</v>
      </c>
      <c r="Q18" s="84">
        <f t="shared" si="9"/>
        <v>0</v>
      </c>
      <c r="R18" s="116">
        <f t="shared" si="7"/>
        <v>0</v>
      </c>
      <c r="S18" s="44">
        <f t="shared" si="8"/>
        <v>0</v>
      </c>
      <c r="T18" s="44">
        <f t="shared" si="8"/>
        <v>0</v>
      </c>
      <c r="U18" s="44">
        <f t="shared" si="8"/>
        <v>0</v>
      </c>
      <c r="V18" s="44">
        <f t="shared" si="8"/>
        <v>0</v>
      </c>
      <c r="W18" s="44">
        <f t="shared" si="8"/>
        <v>0</v>
      </c>
      <c r="X18" s="44">
        <f t="shared" si="8"/>
        <v>0</v>
      </c>
      <c r="Y18" s="44">
        <f t="shared" si="8"/>
        <v>0</v>
      </c>
      <c r="Z18" s="44">
        <f t="shared" si="8"/>
        <v>0</v>
      </c>
      <c r="AA18" s="44">
        <f t="shared" si="8"/>
        <v>0</v>
      </c>
    </row>
    <row r="19" spans="1:112" s="1" customFormat="1" ht="15" customHeight="1">
      <c r="A19" s="19" t="s">
        <v>18</v>
      </c>
      <c r="B19" s="62">
        <v>46030</v>
      </c>
      <c r="C19" s="70"/>
      <c r="D19" s="70"/>
      <c r="E19" s="70"/>
      <c r="F19" s="71"/>
      <c r="G19" s="72"/>
      <c r="H19" s="72"/>
      <c r="I19" s="76"/>
      <c r="J19" s="67">
        <f t="shared" si="5"/>
        <v>0</v>
      </c>
      <c r="K19" s="67">
        <f>IF(J19&gt;=8,8,IF(J19&lt;8,J19,0))</f>
        <v>0</v>
      </c>
      <c r="L19" s="68">
        <f>IF((J19-K19)&lt;=4,J19-K19,4)</f>
        <v>0</v>
      </c>
      <c r="M19" s="69">
        <f t="shared" si="6"/>
        <v>0</v>
      </c>
      <c r="N19" s="73"/>
      <c r="O19" s="18" t="s">
        <v>19</v>
      </c>
      <c r="P19" s="18" t="s">
        <v>19</v>
      </c>
      <c r="Q19" s="84">
        <f t="shared" si="9"/>
        <v>0</v>
      </c>
      <c r="R19" s="116">
        <f t="shared" si="7"/>
        <v>0</v>
      </c>
      <c r="S19" s="44">
        <f t="shared" si="8"/>
        <v>0</v>
      </c>
      <c r="T19" s="44">
        <f t="shared" si="8"/>
        <v>0</v>
      </c>
      <c r="U19" s="44">
        <f t="shared" si="8"/>
        <v>0</v>
      </c>
      <c r="V19" s="44">
        <f t="shared" si="8"/>
        <v>0</v>
      </c>
      <c r="W19" s="44">
        <f t="shared" si="8"/>
        <v>0</v>
      </c>
      <c r="X19" s="44">
        <f t="shared" si="8"/>
        <v>0</v>
      </c>
      <c r="Y19" s="44">
        <f t="shared" si="8"/>
        <v>0</v>
      </c>
      <c r="Z19" s="44">
        <f t="shared" si="8"/>
        <v>0</v>
      </c>
      <c r="AA19" s="44">
        <f t="shared" si="8"/>
        <v>0</v>
      </c>
    </row>
    <row r="20" spans="1:112" s="44" customFormat="1" ht="15" customHeight="1">
      <c r="A20" s="19" t="s">
        <v>20</v>
      </c>
      <c r="B20" s="62">
        <v>46031</v>
      </c>
      <c r="C20" s="70"/>
      <c r="D20" s="70"/>
      <c r="E20" s="70"/>
      <c r="F20" s="71"/>
      <c r="G20" s="72"/>
      <c r="H20" s="72"/>
      <c r="I20" s="76"/>
      <c r="J20" s="67">
        <f t="shared" si="5"/>
        <v>0</v>
      </c>
      <c r="K20" s="67">
        <f>IF(J20&gt;=8,8,IF(J20&lt;8,J20,0))</f>
        <v>0</v>
      </c>
      <c r="L20" s="68">
        <f>IF((J20-K20)&lt;=4,J20-K20,4)</f>
        <v>0</v>
      </c>
      <c r="M20" s="69">
        <f t="shared" si="6"/>
        <v>0</v>
      </c>
      <c r="N20" s="73"/>
      <c r="O20" s="18" t="s">
        <v>19</v>
      </c>
      <c r="P20" s="18" t="s">
        <v>19</v>
      </c>
      <c r="Q20" s="84">
        <f t="shared" si="9"/>
        <v>0</v>
      </c>
      <c r="R20" s="116">
        <f t="shared" si="7"/>
        <v>0</v>
      </c>
      <c r="S20" s="44">
        <f t="shared" si="8"/>
        <v>0</v>
      </c>
      <c r="T20" s="44">
        <f t="shared" si="8"/>
        <v>0</v>
      </c>
      <c r="U20" s="44">
        <f t="shared" si="8"/>
        <v>0</v>
      </c>
      <c r="V20" s="44">
        <f t="shared" si="8"/>
        <v>0</v>
      </c>
      <c r="W20" s="44">
        <f t="shared" si="8"/>
        <v>0</v>
      </c>
      <c r="X20" s="44">
        <f t="shared" si="8"/>
        <v>0</v>
      </c>
      <c r="Y20" s="44">
        <f t="shared" si="8"/>
        <v>0</v>
      </c>
      <c r="Z20" s="44">
        <f t="shared" si="8"/>
        <v>0</v>
      </c>
      <c r="AA20" s="44">
        <f t="shared" si="8"/>
        <v>0</v>
      </c>
    </row>
    <row r="21" spans="1:112" s="44" customFormat="1" ht="15" customHeight="1">
      <c r="A21" s="20" t="s">
        <v>21</v>
      </c>
      <c r="B21" s="62">
        <v>46032</v>
      </c>
      <c r="C21" s="70"/>
      <c r="D21" s="70"/>
      <c r="E21" s="70"/>
      <c r="F21" s="71"/>
      <c r="G21" s="72"/>
      <c r="H21" s="72"/>
      <c r="I21" s="76"/>
      <c r="J21" s="67">
        <f t="shared" si="5"/>
        <v>0</v>
      </c>
      <c r="K21" s="67">
        <f>IF(J21&gt;=8,IF(SUM(K16:K20)&gt;=40,0,IF((SUM(K16:K20)+J21)&gt;=40,IF(40-SUM(K16:K20)&gt;8,8,40-SUM(K16:K20)),IF(J21&gt;=8,8,IF(J21&lt;8,J21,0)))),IF(J21&lt;8,IF(SUM(K16:K20)&gt;=40,0,IF((SUM(K16:K20)+J21)&gt;=40,40-SUM(K16:K20),IF(J21&gt;=8,8,IF(J21&lt;8,J21,0))))))</f>
        <v>0</v>
      </c>
      <c r="L21" s="68">
        <f>IF(K21=J21,0,IF((SUM(K16:K20)+J21)&gt;=40,IF(J21&lt;=12,J21-K21,IF(J21&gt;12,12-K21,IF((J21-K21)&lt;=4,J21-K21,4))),IF(J21&lt;=12,J21-K21,IF(J21&gt;12,12-K21,IF((J21-K21)&lt;=4,J21-K21,4)))))</f>
        <v>0</v>
      </c>
      <c r="M21" s="69">
        <f t="shared" si="6"/>
        <v>0</v>
      </c>
      <c r="N21" s="73"/>
      <c r="O21" s="18" t="s">
        <v>19</v>
      </c>
      <c r="P21" s="18" t="s">
        <v>19</v>
      </c>
      <c r="Q21" s="84">
        <f t="shared" si="9"/>
        <v>0</v>
      </c>
      <c r="R21" s="116">
        <f t="shared" si="7"/>
        <v>0</v>
      </c>
      <c r="S21" s="44">
        <f t="shared" si="8"/>
        <v>0</v>
      </c>
      <c r="T21" s="44">
        <f t="shared" si="8"/>
        <v>0</v>
      </c>
      <c r="U21" s="44">
        <f t="shared" si="8"/>
        <v>0</v>
      </c>
      <c r="V21" s="44">
        <f t="shared" si="8"/>
        <v>0</v>
      </c>
      <c r="W21" s="44">
        <f t="shared" si="8"/>
        <v>0</v>
      </c>
      <c r="X21" s="44">
        <f t="shared" si="8"/>
        <v>0</v>
      </c>
      <c r="Y21" s="44">
        <f t="shared" si="8"/>
        <v>0</v>
      </c>
      <c r="Z21" s="44">
        <f t="shared" si="8"/>
        <v>0</v>
      </c>
      <c r="AA21" s="44">
        <f t="shared" si="8"/>
        <v>0</v>
      </c>
    </row>
    <row r="22" spans="1:112" s="1" customFormat="1" ht="15" customHeight="1" thickBot="1">
      <c r="A22" s="20" t="s">
        <v>22</v>
      </c>
      <c r="B22" s="62">
        <v>46033</v>
      </c>
      <c r="C22" s="70"/>
      <c r="D22" s="70"/>
      <c r="E22" s="70"/>
      <c r="F22" s="71"/>
      <c r="G22" s="72"/>
      <c r="H22" s="72"/>
      <c r="I22" s="76"/>
      <c r="J22" s="67">
        <f t="shared" si="5"/>
        <v>0</v>
      </c>
      <c r="K22" s="67">
        <f>IF(SUM(R16:R21)=6,0,IF(J22=0,0,IF(SUM(K16:K21)&gt;=40,0,IF((SUM(K16:K21)+J22)&gt;=40,IF(J22&gt;8,IF(40-SUM(K16:K21)&gt;8,8,40-SUM(K16:K21)),40-SUM(K16:K21)),IF(J22&gt;=8,8,IF(J22&lt;8,J22,0))))))</f>
        <v>0</v>
      </c>
      <c r="L22" s="68">
        <f>IF(SUM(R16:R21)=6,IF(J22&gt;=8,8,J22),IF(K23=40,IF(J22&lt;=12,J22-K22,IF(J22&gt;12,12-K22,IF((J22-K22)&lt;=4,J22-K22,4))),IF(SUM(R16:R21)=6,IF(J22&lt;=12,J22-K22,IF(J22&gt;12,12-K22,IF((J22-K22)&lt;=4,J22-K22,4))),IF(J22&gt;8,IF(J22&gt;12,4,J22-K22),0))))</f>
        <v>0</v>
      </c>
      <c r="M22" s="69">
        <f>IF(J22&gt;12,J22-SUM(K22:L22),IF(J22&gt;0,IF((K22+L22)=J22,0,J22-L22),0))</f>
        <v>0</v>
      </c>
      <c r="N22" s="73"/>
      <c r="O22" s="18" t="s">
        <v>19</v>
      </c>
      <c r="P22" s="18" t="s">
        <v>19</v>
      </c>
      <c r="Q22" s="84">
        <f t="shared" si="9"/>
        <v>0</v>
      </c>
      <c r="R22" s="117">
        <f t="shared" si="7"/>
        <v>0</v>
      </c>
      <c r="S22" s="44">
        <f t="shared" si="8"/>
        <v>0</v>
      </c>
      <c r="T22" s="44">
        <f t="shared" si="8"/>
        <v>0</v>
      </c>
      <c r="U22" s="44">
        <f t="shared" si="8"/>
        <v>0</v>
      </c>
      <c r="V22" s="44">
        <f t="shared" si="8"/>
        <v>0</v>
      </c>
      <c r="W22" s="44">
        <f t="shared" si="8"/>
        <v>0</v>
      </c>
      <c r="X22" s="44">
        <f t="shared" si="8"/>
        <v>0</v>
      </c>
      <c r="Y22" s="44">
        <f t="shared" si="8"/>
        <v>0</v>
      </c>
      <c r="Z22" s="44">
        <f t="shared" si="8"/>
        <v>0</v>
      </c>
      <c r="AA22" s="44">
        <f t="shared" si="8"/>
        <v>0</v>
      </c>
    </row>
    <row r="23" spans="1:112" ht="15" customHeight="1" thickBot="1">
      <c r="A23" s="22"/>
      <c r="B23" s="23"/>
      <c r="C23" s="24" t="s">
        <v>23</v>
      </c>
      <c r="D23" s="9"/>
      <c r="E23" s="9"/>
      <c r="F23" s="9"/>
      <c r="G23" s="9"/>
      <c r="H23" s="9"/>
      <c r="I23" s="98">
        <f>SUM(I16:I22)</f>
        <v>0</v>
      </c>
      <c r="J23" s="98">
        <f>SUM(J16:J22)</f>
        <v>0</v>
      </c>
      <c r="K23" s="98">
        <f>SUM(K16:K22)</f>
        <v>0</v>
      </c>
      <c r="L23" s="98">
        <f>SUM(L16:L22)</f>
        <v>0</v>
      </c>
      <c r="M23" s="98">
        <f>SUM(M16:M22)</f>
        <v>0</v>
      </c>
      <c r="N23" s="9"/>
      <c r="O23" s="21"/>
      <c r="P23" s="21"/>
      <c r="Q23" s="84">
        <f t="shared" si="9"/>
        <v>0</v>
      </c>
      <c r="R23" s="118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</row>
    <row r="24" spans="1:112" ht="15" customHeight="1" thickBot="1">
      <c r="A24" s="22"/>
      <c r="B24" s="23"/>
      <c r="C24" s="24"/>
      <c r="D24" s="9"/>
      <c r="E24" s="9"/>
      <c r="F24" s="9"/>
      <c r="G24" s="9"/>
      <c r="H24" s="9"/>
      <c r="I24" s="129"/>
      <c r="J24" s="129"/>
      <c r="K24" s="129"/>
      <c r="L24" s="129"/>
      <c r="M24" s="129"/>
      <c r="N24" s="9"/>
      <c r="O24" s="21"/>
      <c r="P24" s="21"/>
      <c r="Q24" s="88"/>
      <c r="R24" s="118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</row>
    <row r="25" spans="1:112" ht="15" customHeight="1">
      <c r="A25" s="10"/>
      <c r="B25" s="27"/>
      <c r="C25" s="15" t="s">
        <v>4</v>
      </c>
      <c r="D25" s="15" t="s">
        <v>5</v>
      </c>
      <c r="E25" s="15" t="s">
        <v>4</v>
      </c>
      <c r="F25" s="15" t="s">
        <v>5</v>
      </c>
      <c r="G25" s="28" t="s">
        <v>4</v>
      </c>
      <c r="H25" s="28" t="s">
        <v>5</v>
      </c>
      <c r="I25" s="75" t="s">
        <v>6</v>
      </c>
      <c r="J25" s="29" t="s">
        <v>7</v>
      </c>
      <c r="K25" s="30" t="s">
        <v>8</v>
      </c>
      <c r="L25" s="16" t="s">
        <v>9</v>
      </c>
      <c r="M25" s="30" t="s">
        <v>10</v>
      </c>
      <c r="N25" s="16" t="s">
        <v>11</v>
      </c>
      <c r="O25" s="17" t="s">
        <v>12</v>
      </c>
      <c r="P25" s="17" t="s">
        <v>13</v>
      </c>
      <c r="Q25" s="81" t="s">
        <v>14</v>
      </c>
      <c r="R25" s="118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</row>
    <row r="26" spans="1:112" ht="15" customHeight="1">
      <c r="A26" s="19" t="s">
        <v>15</v>
      </c>
      <c r="B26" s="62">
        <v>46034</v>
      </c>
      <c r="C26" s="70"/>
      <c r="D26" s="70"/>
      <c r="E26" s="70"/>
      <c r="F26" s="71"/>
      <c r="G26" s="66"/>
      <c r="H26" s="66"/>
      <c r="I26" s="76"/>
      <c r="J26" s="67">
        <f t="shared" ref="J26:J32" si="10">((D26-C26)+(F26-E26)+(H26-G26))*24</f>
        <v>0</v>
      </c>
      <c r="K26" s="67">
        <f>IF(J26&gt;=8,8,IF(J26&lt;8,J26,0))</f>
        <v>0</v>
      </c>
      <c r="L26" s="68">
        <f>IF((J26-K26)&lt;=4,J26-K26,4)</f>
        <v>0</v>
      </c>
      <c r="M26" s="69">
        <f t="shared" ref="M26:M31" si="11">IF(J26&gt;12,J26-SUM(K26:L26),0)</f>
        <v>0</v>
      </c>
      <c r="N26" s="73"/>
      <c r="O26" s="18" t="s">
        <v>19</v>
      </c>
      <c r="P26" s="18" t="s">
        <v>19</v>
      </c>
      <c r="Q26" s="84">
        <f>IF(J26&gt;8,J26-8,0)</f>
        <v>0</v>
      </c>
      <c r="R26" s="118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</row>
    <row r="27" spans="1:112" ht="15" customHeight="1">
      <c r="A27" s="19" t="s">
        <v>16</v>
      </c>
      <c r="B27" s="62">
        <v>46035</v>
      </c>
      <c r="C27" s="70"/>
      <c r="D27" s="70"/>
      <c r="E27" s="70"/>
      <c r="F27" s="71"/>
      <c r="G27" s="72"/>
      <c r="H27" s="72"/>
      <c r="I27" s="76"/>
      <c r="J27" s="67">
        <f t="shared" si="10"/>
        <v>0</v>
      </c>
      <c r="K27" s="67">
        <f>IF(J27&gt;=8,8,IF(J27&lt;8,J27,0))</f>
        <v>0</v>
      </c>
      <c r="L27" s="68">
        <f>IF((J27-K27)&lt;=4,J27-K27,4)</f>
        <v>0</v>
      </c>
      <c r="M27" s="69">
        <f t="shared" si="11"/>
        <v>0</v>
      </c>
      <c r="N27" s="73"/>
      <c r="O27" s="18" t="s">
        <v>19</v>
      </c>
      <c r="P27" s="18" t="s">
        <v>19</v>
      </c>
      <c r="Q27" s="84">
        <f t="shared" ref="Q27:Q33" si="12">IF(J27&gt;8,J27-8,0)</f>
        <v>0</v>
      </c>
      <c r="R27" s="118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</row>
    <row r="28" spans="1:112" ht="15" customHeight="1">
      <c r="A28" s="19" t="s">
        <v>17</v>
      </c>
      <c r="B28" s="62">
        <v>46036</v>
      </c>
      <c r="C28" s="70"/>
      <c r="D28" s="70"/>
      <c r="E28" s="70"/>
      <c r="F28" s="71"/>
      <c r="G28" s="72"/>
      <c r="H28" s="72"/>
      <c r="I28" s="76"/>
      <c r="J28" s="67">
        <f t="shared" si="10"/>
        <v>0</v>
      </c>
      <c r="K28" s="67">
        <f>IF(J28&gt;=8,8,IF(J28&lt;8,J28,0))</f>
        <v>0</v>
      </c>
      <c r="L28" s="68">
        <f>IF((J28-K28)&lt;=4,J28-K28,4)</f>
        <v>0</v>
      </c>
      <c r="M28" s="69">
        <f t="shared" si="11"/>
        <v>0</v>
      </c>
      <c r="N28" s="73"/>
      <c r="O28" s="18" t="s">
        <v>19</v>
      </c>
      <c r="P28" s="18" t="s">
        <v>19</v>
      </c>
      <c r="Q28" s="84">
        <f t="shared" si="12"/>
        <v>0</v>
      </c>
      <c r="R28" s="118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</row>
    <row r="29" spans="1:112" ht="15" customHeight="1">
      <c r="A29" s="19" t="s">
        <v>18</v>
      </c>
      <c r="B29" s="62">
        <v>46037</v>
      </c>
      <c r="C29" s="70"/>
      <c r="D29" s="70"/>
      <c r="E29" s="70"/>
      <c r="F29" s="71"/>
      <c r="G29" s="72"/>
      <c r="H29" s="72"/>
      <c r="I29" s="76"/>
      <c r="J29" s="67">
        <f t="shared" si="10"/>
        <v>0</v>
      </c>
      <c r="K29" s="67">
        <f>IF(J29&gt;=8,8,IF(J29&lt;8,J29,0))</f>
        <v>0</v>
      </c>
      <c r="L29" s="68">
        <f>IF((J29-K29)&lt;=4,J29-K29,4)</f>
        <v>0</v>
      </c>
      <c r="M29" s="69">
        <f t="shared" si="11"/>
        <v>0</v>
      </c>
      <c r="N29" s="73"/>
      <c r="O29" s="18" t="s">
        <v>19</v>
      </c>
      <c r="P29" s="18" t="s">
        <v>19</v>
      </c>
      <c r="Q29" s="84">
        <f t="shared" si="12"/>
        <v>0</v>
      </c>
      <c r="R29" s="118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</row>
    <row r="30" spans="1:112" ht="15" customHeight="1">
      <c r="A30" s="19" t="s">
        <v>20</v>
      </c>
      <c r="B30" s="62"/>
      <c r="C30" s="70"/>
      <c r="D30" s="70"/>
      <c r="E30" s="70"/>
      <c r="F30" s="71"/>
      <c r="G30" s="72"/>
      <c r="H30" s="72"/>
      <c r="I30" s="76"/>
      <c r="J30" s="67">
        <f t="shared" si="10"/>
        <v>0</v>
      </c>
      <c r="K30" s="67">
        <f>IF(J30&gt;=8,8,IF(J30&lt;8,J30,0))</f>
        <v>0</v>
      </c>
      <c r="L30" s="68">
        <f>IF((J30-K30)&lt;=4,J30-K30,4)</f>
        <v>0</v>
      </c>
      <c r="M30" s="69">
        <f t="shared" si="11"/>
        <v>0</v>
      </c>
      <c r="N30" s="73"/>
      <c r="O30" s="18" t="s">
        <v>19</v>
      </c>
      <c r="P30" s="18" t="s">
        <v>19</v>
      </c>
      <c r="Q30" s="84">
        <f t="shared" si="12"/>
        <v>0</v>
      </c>
      <c r="R30" s="118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</row>
    <row r="31" spans="1:112" ht="15" customHeight="1">
      <c r="A31" s="20" t="s">
        <v>21</v>
      </c>
      <c r="B31" s="62"/>
      <c r="C31" s="70"/>
      <c r="D31" s="70"/>
      <c r="E31" s="70"/>
      <c r="F31" s="71"/>
      <c r="G31" s="72"/>
      <c r="H31" s="72"/>
      <c r="I31" s="76"/>
      <c r="J31" s="67">
        <f t="shared" si="10"/>
        <v>0</v>
      </c>
      <c r="K31" s="67">
        <f>IF(J31&gt;=8,IF(SUM(K26:K30)&gt;=40,0,IF((SUM(K26:K30)+J31)&gt;=40,IF(40-SUM(K26:K30)&gt;8,8,40-SUM(K26:K30)),IF(J31&gt;=8,8,IF(J31&lt;8,J31,0)))),IF(J31&lt;8,IF(SUM(K26:K30)&gt;=40,0,IF((SUM(K26:K30)+J31)&gt;=40,40-SUM(K26:K30),IF(J31&gt;=8,8,IF(J31&lt;8,J31,0))))))</f>
        <v>0</v>
      </c>
      <c r="L31" s="68">
        <f>IF(K31=J31,0,IF((SUM(K26:K30)+J31)&gt;=40,IF(J31&lt;=12,J31-K31,IF(J31&gt;12,12-K31,IF((J31-K31)&lt;=4,J31-K31,4))),IF(J31&lt;=12,J31-K31,IF(J31&gt;12,12-K31,IF((J31-K31)&lt;=4,J31-K31,4)))))</f>
        <v>0</v>
      </c>
      <c r="M31" s="69">
        <f t="shared" si="11"/>
        <v>0</v>
      </c>
      <c r="N31" s="73"/>
      <c r="O31" s="18" t="s">
        <v>19</v>
      </c>
      <c r="P31" s="18" t="s">
        <v>19</v>
      </c>
      <c r="Q31" s="84">
        <f t="shared" si="12"/>
        <v>0</v>
      </c>
      <c r="R31" s="118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</row>
    <row r="32" spans="1:112" ht="13.5" thickBot="1">
      <c r="A32" s="20" t="s">
        <v>22</v>
      </c>
      <c r="B32" s="62"/>
      <c r="C32" s="70"/>
      <c r="D32" s="70"/>
      <c r="E32" s="70"/>
      <c r="F32" s="71"/>
      <c r="G32" s="72"/>
      <c r="H32" s="72"/>
      <c r="I32" s="76"/>
      <c r="J32" s="67">
        <f t="shared" si="10"/>
        <v>0</v>
      </c>
      <c r="K32" s="67">
        <f>IF(SUM(R26:R31)=6,0,IF(J32=0,0,IF(SUM(K26:K31)&gt;=40,0,IF((SUM(K26:K31)+J32)&gt;=40,IF(J32&gt;8,IF(40-SUM(K26:K31)&gt;8,8,40-SUM(K26:K31)),40-SUM(K26:K31)),IF(J32&gt;=8,8,IF(J32&lt;8,J32,0))))))</f>
        <v>0</v>
      </c>
      <c r="L32" s="68">
        <f>IF(SUM(R26:R31)=6,IF(J32&gt;=8,8,J32),IF(K33=40,IF(J32&lt;=12,J32-K32,IF(J32&gt;12,12-K32,IF((J32-K32)&lt;=4,J32-K32,4))),IF(SUM(R26:R31)=6,IF(J32&lt;=12,J32-K32,IF(J32&gt;12,12-K32,IF((J32-K32)&lt;=4,J32-K32,4))),IF(J32&gt;8,IF(J32&gt;12,4,J32-K32),0))))</f>
        <v>0</v>
      </c>
      <c r="M32" s="69">
        <f>IF(J32&gt;12,J32-SUM(K32:L32),IF(J32&gt;0,IF((K32+L32)=J32,0,J32-L32),0))</f>
        <v>0</v>
      </c>
      <c r="N32" s="73"/>
      <c r="O32" s="18" t="s">
        <v>19</v>
      </c>
      <c r="P32" s="18" t="s">
        <v>19</v>
      </c>
      <c r="Q32" s="84">
        <f t="shared" si="12"/>
        <v>0</v>
      </c>
      <c r="R32" s="9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</row>
    <row r="33" spans="1:112" ht="16" thickBot="1">
      <c r="A33" s="22"/>
      <c r="B33" s="23"/>
      <c r="C33" s="24" t="s">
        <v>23</v>
      </c>
      <c r="D33" s="9"/>
      <c r="E33" s="9"/>
      <c r="F33" s="9"/>
      <c r="G33" s="9"/>
      <c r="H33" s="9"/>
      <c r="I33" s="98">
        <f>SUM(I26:I32)</f>
        <v>0</v>
      </c>
      <c r="J33" s="98">
        <f>SUM(J26:J32)</f>
        <v>0</v>
      </c>
      <c r="K33" s="98">
        <f>SUM(K26:K32)</f>
        <v>0</v>
      </c>
      <c r="L33" s="98">
        <f>SUM(L26:L32)</f>
        <v>0</v>
      </c>
      <c r="M33" s="98">
        <f>SUM(M26:M32)</f>
        <v>0</v>
      </c>
      <c r="N33" s="9"/>
      <c r="O33" s="21"/>
      <c r="P33" s="21"/>
      <c r="Q33" s="84">
        <f t="shared" si="12"/>
        <v>0</v>
      </c>
      <c r="R33" s="9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</row>
    <row r="34" spans="1:112" ht="16" thickBot="1">
      <c r="A34" s="22"/>
      <c r="B34" s="23"/>
      <c r="C34" s="24"/>
      <c r="D34" s="9"/>
      <c r="E34" s="9"/>
      <c r="F34" s="9"/>
      <c r="G34" s="9"/>
      <c r="H34" s="9"/>
      <c r="I34" s="98"/>
      <c r="J34" s="98"/>
      <c r="K34" s="98"/>
      <c r="L34" s="98"/>
      <c r="M34" s="98"/>
      <c r="N34" s="9"/>
      <c r="O34" s="21"/>
      <c r="P34" s="21"/>
      <c r="Q34" s="130"/>
      <c r="R34" s="9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</row>
    <row r="35" spans="1:112" s="108" customFormat="1" ht="18.5" thickBot="1">
      <c r="A35" s="99"/>
      <c r="B35" s="100"/>
      <c r="C35" s="101" t="s">
        <v>24</v>
      </c>
      <c r="D35" s="102"/>
      <c r="E35" s="102"/>
      <c r="F35" s="102"/>
      <c r="G35" s="102"/>
      <c r="H35" s="102"/>
      <c r="I35" s="103">
        <f>SUM(I13+I23+I33)</f>
        <v>8</v>
      </c>
      <c r="J35" s="103">
        <f>SUM(J13+J23+J33)</f>
        <v>0</v>
      </c>
      <c r="K35" s="103">
        <f>SUM(K13+K23+K33)</f>
        <v>0</v>
      </c>
      <c r="L35" s="103">
        <f>SUM(L13+L23+L33)</f>
        <v>0</v>
      </c>
      <c r="M35" s="103">
        <f>SUM(M13+M23+M33)</f>
        <v>0</v>
      </c>
      <c r="N35" s="104"/>
      <c r="O35" s="105"/>
      <c r="P35" s="105"/>
      <c r="Q35" s="106" t="s">
        <v>25</v>
      </c>
      <c r="R35" s="107"/>
      <c r="S35" s="1">
        <f>SUM(S6:S32)</f>
        <v>0</v>
      </c>
      <c r="T35" s="1">
        <f t="shared" ref="T35:AA35" si="13">SUM(T6:T32)</f>
        <v>8</v>
      </c>
      <c r="U35" s="1">
        <f t="shared" si="13"/>
        <v>0</v>
      </c>
      <c r="V35" s="1">
        <f t="shared" si="13"/>
        <v>0</v>
      </c>
      <c r="W35" s="1">
        <f t="shared" si="13"/>
        <v>0</v>
      </c>
      <c r="X35" s="1">
        <f t="shared" si="13"/>
        <v>0</v>
      </c>
      <c r="Y35" s="1">
        <f t="shared" si="13"/>
        <v>0</v>
      </c>
      <c r="Z35" s="1">
        <f t="shared" si="13"/>
        <v>0</v>
      </c>
      <c r="AA35" s="1">
        <f t="shared" si="13"/>
        <v>0</v>
      </c>
      <c r="AB35" s="105"/>
      <c r="AC35" s="105"/>
      <c r="AD35" s="105"/>
      <c r="AE35" s="105"/>
      <c r="AF35" s="105"/>
      <c r="AG35" s="105"/>
      <c r="AH35" s="105"/>
      <c r="AI35" s="105"/>
      <c r="AJ35" s="105"/>
      <c r="AK35" s="105"/>
      <c r="AL35" s="105"/>
      <c r="AM35" s="105"/>
      <c r="AN35" s="105"/>
      <c r="AO35" s="105"/>
      <c r="AP35" s="105"/>
      <c r="AQ35" s="105"/>
      <c r="AR35" s="105"/>
      <c r="AS35" s="105"/>
      <c r="AT35" s="105"/>
      <c r="AU35" s="105"/>
      <c r="AV35" s="105"/>
      <c r="AW35" s="105"/>
      <c r="AX35" s="105"/>
      <c r="AY35" s="105"/>
      <c r="AZ35" s="105"/>
      <c r="BA35" s="105"/>
      <c r="BB35" s="105"/>
      <c r="BC35" s="105"/>
      <c r="BD35" s="105"/>
      <c r="BE35" s="105"/>
      <c r="BF35" s="105"/>
      <c r="BG35" s="105"/>
      <c r="BH35" s="105"/>
      <c r="BI35" s="105"/>
      <c r="BJ35" s="105"/>
      <c r="BK35" s="105"/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  <c r="CB35" s="105"/>
      <c r="CC35" s="105"/>
      <c r="CD35" s="105"/>
      <c r="CE35" s="105"/>
      <c r="CF35" s="105"/>
      <c r="CG35" s="105"/>
      <c r="CH35" s="105"/>
      <c r="CI35" s="105"/>
      <c r="CJ35" s="105"/>
      <c r="CK35" s="105"/>
      <c r="CL35" s="105"/>
      <c r="CM35" s="105"/>
      <c r="CN35" s="105"/>
      <c r="CO35" s="105"/>
      <c r="CP35" s="105"/>
      <c r="CQ35" s="105"/>
      <c r="CR35" s="105"/>
      <c r="CS35" s="105"/>
      <c r="CT35" s="105"/>
      <c r="CU35" s="105"/>
      <c r="CV35" s="105"/>
      <c r="CW35" s="105"/>
      <c r="CX35" s="105"/>
      <c r="CY35" s="105"/>
      <c r="CZ35" s="105"/>
      <c r="DA35" s="105"/>
      <c r="DB35" s="105"/>
      <c r="DC35" s="105"/>
      <c r="DD35" s="105"/>
      <c r="DE35" s="105"/>
      <c r="DF35" s="105"/>
      <c r="DG35" s="105"/>
      <c r="DH35" s="105"/>
    </row>
    <row r="36" spans="1:112" ht="18">
      <c r="A36" s="33"/>
      <c r="B36" s="11"/>
      <c r="C36" s="34"/>
      <c r="D36" s="35"/>
      <c r="E36" s="35"/>
      <c r="F36" s="35"/>
      <c r="G36" s="35"/>
      <c r="H36" s="35"/>
      <c r="I36" s="38"/>
      <c r="J36" s="38"/>
      <c r="K36" s="38"/>
      <c r="L36" s="38"/>
      <c r="M36" s="38"/>
      <c r="N36" s="9"/>
      <c r="O36" s="1"/>
      <c r="P36" s="1"/>
      <c r="Q36" s="39">
        <f>J35</f>
        <v>0</v>
      </c>
      <c r="R36" s="46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</row>
    <row r="37" spans="1:112" ht="13.5" thickBot="1">
      <c r="A37" s="42" t="s">
        <v>29</v>
      </c>
      <c r="O37" s="1"/>
      <c r="P37" s="1"/>
      <c r="Q37" s="9"/>
      <c r="R37" s="9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</row>
    <row r="38" spans="1:112" ht="13">
      <c r="A38" s="47" t="s">
        <v>30</v>
      </c>
      <c r="B38" s="48"/>
      <c r="C38" s="47"/>
      <c r="D38" s="47"/>
      <c r="E38" s="47"/>
      <c r="F38" s="47"/>
      <c r="G38" s="47"/>
      <c r="H38" s="47"/>
      <c r="I38" s="79"/>
      <c r="J38" s="47"/>
      <c r="K38" s="141" t="s">
        <v>35</v>
      </c>
      <c r="L38" s="142"/>
      <c r="M38" s="142"/>
      <c r="N38" s="142"/>
      <c r="O38" s="142"/>
      <c r="P38" s="142"/>
      <c r="Q38" s="142"/>
      <c r="R38" s="143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</row>
    <row r="39" spans="1:112">
      <c r="A39" s="47" t="s">
        <v>31</v>
      </c>
      <c r="B39" s="48"/>
      <c r="C39" s="47"/>
      <c r="D39" s="47"/>
      <c r="E39" s="47"/>
      <c r="F39" s="47"/>
      <c r="G39" s="47"/>
      <c r="H39" s="47"/>
      <c r="I39" s="79"/>
      <c r="J39" s="47"/>
      <c r="K39" s="58"/>
      <c r="L39" s="60" t="s">
        <v>36</v>
      </c>
      <c r="M39" s="49"/>
      <c r="N39" s="49"/>
      <c r="O39" s="60" t="s">
        <v>40</v>
      </c>
      <c r="P39" s="1"/>
      <c r="Q39" s="9"/>
      <c r="R39" s="53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</row>
    <row r="40" spans="1:112">
      <c r="A40" s="50" t="s">
        <v>32</v>
      </c>
      <c r="B40" s="48"/>
      <c r="C40" s="47"/>
      <c r="D40" s="47"/>
      <c r="E40" s="47"/>
      <c r="F40" s="47"/>
      <c r="G40" s="47"/>
      <c r="H40" s="47"/>
      <c r="I40" s="79"/>
      <c r="J40" s="47"/>
      <c r="K40" s="58"/>
      <c r="L40" s="64" t="s">
        <v>37</v>
      </c>
      <c r="M40" s="65"/>
      <c r="N40" s="49"/>
      <c r="O40" s="60" t="s">
        <v>44</v>
      </c>
      <c r="P40" s="1"/>
      <c r="Q40" s="9"/>
      <c r="R40" s="53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</row>
    <row r="41" spans="1:112">
      <c r="A41" s="47" t="s">
        <v>33</v>
      </c>
      <c r="B41" s="48"/>
      <c r="C41" s="47"/>
      <c r="D41" s="47"/>
      <c r="E41" s="47"/>
      <c r="F41" s="47"/>
      <c r="G41" s="47"/>
      <c r="H41" s="47"/>
      <c r="I41" s="79"/>
      <c r="J41" s="47"/>
      <c r="K41" s="58"/>
      <c r="L41" s="60" t="s">
        <v>39</v>
      </c>
      <c r="M41" s="49"/>
      <c r="N41" s="49"/>
      <c r="O41" s="60" t="s">
        <v>41</v>
      </c>
      <c r="P41" s="1"/>
      <c r="Q41" s="9"/>
      <c r="R41" s="53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</row>
    <row r="42" spans="1:112">
      <c r="A42" s="47" t="s">
        <v>34</v>
      </c>
      <c r="B42" s="48"/>
      <c r="C42" s="47"/>
      <c r="D42" s="47"/>
      <c r="E42" s="47"/>
      <c r="F42" s="47"/>
      <c r="G42" s="47"/>
      <c r="H42" s="47"/>
      <c r="I42" s="79"/>
      <c r="J42" s="47"/>
      <c r="K42" s="58"/>
      <c r="L42" s="60" t="s">
        <v>43</v>
      </c>
      <c r="M42" s="49"/>
      <c r="N42" s="49"/>
      <c r="O42" s="60" t="s">
        <v>38</v>
      </c>
      <c r="P42" s="49"/>
      <c r="Q42" s="9"/>
      <c r="R42" s="53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</row>
    <row r="43" spans="1:112" ht="13" thickBot="1">
      <c r="K43" s="59"/>
      <c r="L43" s="61" t="s">
        <v>46</v>
      </c>
      <c r="M43" s="54"/>
      <c r="N43" s="54"/>
      <c r="O43" s="61"/>
      <c r="P43" s="55"/>
      <c r="Q43" s="56"/>
      <c r="R43" s="57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>
      <c r="N44" s="9"/>
      <c r="O44" s="1"/>
      <c r="P44" s="1"/>
      <c r="Q44" s="2"/>
      <c r="R44" s="2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 ht="13">
      <c r="A45" s="52" t="s">
        <v>26</v>
      </c>
      <c r="B45" s="11"/>
      <c r="C45" s="10"/>
      <c r="D45" s="10"/>
      <c r="E45" s="13"/>
      <c r="F45" s="13"/>
      <c r="G45" s="13"/>
      <c r="H45" s="13"/>
      <c r="I45" s="80"/>
      <c r="J45" s="13"/>
      <c r="K45" s="12" t="s">
        <v>27</v>
      </c>
      <c r="L45" s="13"/>
      <c r="M45" s="13"/>
      <c r="N45" s="10"/>
      <c r="O45" s="1"/>
      <c r="P45" s="1"/>
      <c r="Q45" s="40"/>
      <c r="R45" s="40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>
      <c r="B46" s="2"/>
      <c r="O46" s="1"/>
      <c r="P46" s="1"/>
      <c r="Q46" s="9"/>
      <c r="R46" s="9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 ht="13">
      <c r="A47" s="51" t="s">
        <v>28</v>
      </c>
      <c r="B47" s="11"/>
      <c r="C47" s="10"/>
      <c r="D47" s="10"/>
      <c r="E47" s="13"/>
      <c r="F47" s="13"/>
      <c r="G47" s="13"/>
      <c r="H47" s="13"/>
      <c r="I47" s="80"/>
      <c r="J47" s="13"/>
      <c r="K47" s="12" t="s">
        <v>27</v>
      </c>
      <c r="L47" s="13"/>
      <c r="M47" s="13"/>
      <c r="O47" s="1"/>
      <c r="P47" s="1"/>
      <c r="Q47" s="9"/>
      <c r="R47" s="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>
      <c r="O48" s="1"/>
      <c r="P48" s="1"/>
      <c r="Q48" s="9"/>
      <c r="R48" s="9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5:112">
      <c r="O49" s="1"/>
      <c r="P49" s="1"/>
      <c r="Q49" s="9"/>
      <c r="R49" s="9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5:112">
      <c r="O50" s="1"/>
      <c r="P50" s="1"/>
      <c r="Q50" s="9"/>
      <c r="R50" s="9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5:112">
      <c r="O51" s="1"/>
      <c r="P51" s="1"/>
      <c r="Q51" s="9"/>
      <c r="R51" s="9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5:112">
      <c r="O52" s="1"/>
      <c r="P52" s="1"/>
      <c r="Q52" s="9"/>
      <c r="R52" s="9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5:112">
      <c r="O53" s="1"/>
      <c r="P53" s="1"/>
      <c r="Q53" s="9"/>
      <c r="R53" s="9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5:112">
      <c r="O54" s="1"/>
      <c r="P54" s="1"/>
      <c r="Q54" s="9"/>
      <c r="R54" s="9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5:112">
      <c r="O55" s="1"/>
      <c r="P55" s="1"/>
      <c r="Q55" s="9"/>
      <c r="R55" s="9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5:112">
      <c r="O56" s="1"/>
      <c r="P56" s="1"/>
      <c r="Q56" s="9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5:112">
      <c r="O57" s="1"/>
      <c r="P57" s="1"/>
      <c r="Q57" s="9"/>
      <c r="R57" s="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5:112">
      <c r="O58" s="1"/>
      <c r="P58" s="1"/>
      <c r="Q58" s="9"/>
      <c r="R58" s="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5:112">
      <c r="O59" s="1"/>
      <c r="P59" s="1"/>
      <c r="Q59" s="9"/>
      <c r="R59" s="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5:112">
      <c r="O60" s="1"/>
      <c r="P60" s="1"/>
      <c r="Q60" s="9"/>
      <c r="R60" s="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5:112">
      <c r="O61" s="1"/>
      <c r="P61" s="1"/>
      <c r="Q61" s="9"/>
      <c r="R61" s="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5:112">
      <c r="O62" s="1"/>
      <c r="P62" s="1"/>
      <c r="Q62" s="9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5:112">
      <c r="O63" s="1"/>
      <c r="P63" s="1"/>
      <c r="Q63" s="9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5:112">
      <c r="O64" s="1"/>
      <c r="P64" s="1"/>
      <c r="Q64" s="9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5:112">
      <c r="O65" s="1"/>
      <c r="P65" s="1"/>
      <c r="Q65" s="9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5:112">
      <c r="O66" s="1"/>
      <c r="P66" s="1"/>
      <c r="Q66" s="9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5:112">
      <c r="O67" s="1"/>
      <c r="P67" s="1"/>
      <c r="Q67" s="9"/>
      <c r="R67" s="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5:112">
      <c r="O68" s="1"/>
      <c r="P68" s="1"/>
      <c r="Q68" s="9"/>
      <c r="R68" s="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5:112">
      <c r="O69" s="1"/>
      <c r="P69" s="1"/>
      <c r="Q69" s="9"/>
      <c r="R69" s="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5:112">
      <c r="O70" s="1"/>
      <c r="P70" s="1"/>
      <c r="Q70" s="9"/>
      <c r="R70" s="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5:112">
      <c r="O71" s="1"/>
      <c r="P71" s="1"/>
      <c r="Q71" s="9"/>
      <c r="R71" s="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5:112">
      <c r="O72" s="1"/>
      <c r="P72" s="1"/>
      <c r="Q72" s="9"/>
      <c r="R72" s="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5:112">
      <c r="O73" s="1"/>
      <c r="P73" s="1"/>
      <c r="Q73" s="9"/>
      <c r="R73" s="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5:112">
      <c r="O74" s="1"/>
      <c r="P74" s="1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5:112">
      <c r="O75" s="1"/>
      <c r="P75" s="1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5:112">
      <c r="O76" s="1"/>
      <c r="P76" s="1"/>
      <c r="Q76" s="9"/>
      <c r="R76" s="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5:112">
      <c r="O77" s="1"/>
      <c r="P77" s="1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5:112">
      <c r="O78" s="1"/>
      <c r="P78" s="1"/>
      <c r="Q78" s="9"/>
      <c r="R78" s="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5:112">
      <c r="O79" s="1"/>
      <c r="P79" s="1"/>
      <c r="Q79" s="9"/>
      <c r="R79" s="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5:112">
      <c r="O80" s="1"/>
      <c r="P80" s="1"/>
      <c r="Q80" s="9"/>
      <c r="R80" s="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5:112">
      <c r="O81" s="1"/>
      <c r="P81" s="1"/>
      <c r="Q81" s="9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5:112">
      <c r="O82" s="1"/>
      <c r="P82" s="1"/>
      <c r="Q82" s="9"/>
      <c r="R82" s="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5:112">
      <c r="O83" s="1"/>
      <c r="P83" s="1"/>
      <c r="Q83" s="9"/>
      <c r="R83" s="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5:112">
      <c r="O84" s="1"/>
      <c r="P84" s="1"/>
      <c r="Q84" s="9"/>
      <c r="R84" s="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5:112">
      <c r="O85" s="1"/>
      <c r="P85" s="1"/>
      <c r="Q85" s="9"/>
      <c r="R85" s="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5:112">
      <c r="O86" s="1"/>
      <c r="P86" s="1"/>
      <c r="Q86" s="9"/>
      <c r="R86" s="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5:112">
      <c r="O87" s="1"/>
      <c r="P87" s="1"/>
      <c r="Q87" s="9"/>
      <c r="R87" s="9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5:112">
      <c r="O88" s="1"/>
      <c r="P88" s="1"/>
      <c r="Q88" s="9"/>
      <c r="R88" s="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5:112">
      <c r="O89" s="1"/>
      <c r="P89" s="1"/>
      <c r="Q89" s="9"/>
      <c r="R89" s="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5:112">
      <c r="O90" s="1"/>
      <c r="P90" s="1"/>
      <c r="Q90" s="9"/>
      <c r="R90" s="9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5:112">
      <c r="O91" s="1"/>
      <c r="P91" s="1"/>
      <c r="Q91" s="9"/>
      <c r="R91" s="9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5:112">
      <c r="O92" s="1"/>
      <c r="P92" s="1"/>
      <c r="Q92" s="9"/>
      <c r="R92" s="9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5:112">
      <c r="O93" s="1"/>
      <c r="P93" s="1"/>
      <c r="Q93" s="9"/>
      <c r="R93" s="9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5:112">
      <c r="O94" s="1"/>
      <c r="P94" s="1"/>
      <c r="Q94" s="9"/>
      <c r="R94" s="9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5:112">
      <c r="O95" s="1"/>
      <c r="P95" s="1"/>
      <c r="Q95" s="9"/>
      <c r="R95" s="9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5:112">
      <c r="O96" s="1"/>
      <c r="P96" s="1"/>
      <c r="Q96" s="9"/>
      <c r="R96" s="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5:112">
      <c r="O97" s="1"/>
      <c r="P97" s="1"/>
      <c r="Q97" s="9"/>
      <c r="R97" s="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5:112">
      <c r="O98" s="1"/>
      <c r="P98" s="1"/>
      <c r="Q98" s="9"/>
      <c r="R98" s="9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5:112">
      <c r="O99" s="1"/>
      <c r="P99" s="1"/>
      <c r="Q99" s="9"/>
      <c r="R99" s="9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5:112">
      <c r="O100" s="1"/>
      <c r="P100" s="1"/>
      <c r="Q100" s="9"/>
      <c r="R100" s="9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5:112">
      <c r="O101" s="1"/>
      <c r="P101" s="1"/>
      <c r="Q101" s="9"/>
      <c r="R101" s="9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5:112">
      <c r="O102" s="1"/>
      <c r="P102" s="1"/>
      <c r="Q102" s="9"/>
      <c r="R102" s="9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5:112">
      <c r="O103" s="1"/>
      <c r="P103" s="1"/>
      <c r="Q103" s="9"/>
      <c r="R103" s="9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5:112">
      <c r="O104" s="1"/>
      <c r="P104" s="1"/>
      <c r="Q104" s="9"/>
      <c r="R104" s="9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5:112">
      <c r="O105" s="1"/>
      <c r="P105" s="1"/>
      <c r="Q105" s="9"/>
      <c r="R105" s="9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5:112">
      <c r="O106" s="1"/>
      <c r="P106" s="1"/>
      <c r="Q106" s="9"/>
      <c r="R106" s="9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5:112">
      <c r="O107" s="1"/>
      <c r="P107" s="1"/>
      <c r="Q107" s="9"/>
      <c r="R107" s="9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5:112">
      <c r="O108" s="1"/>
      <c r="P108" s="1"/>
      <c r="Q108" s="9"/>
      <c r="R108" s="9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5:112">
      <c r="O109" s="1"/>
      <c r="P109" s="1"/>
      <c r="Q109" s="9"/>
      <c r="R109" s="9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5:112">
      <c r="O110" s="1"/>
      <c r="P110" s="1"/>
      <c r="Q110" s="9"/>
      <c r="R110" s="9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5:112">
      <c r="O111" s="1"/>
      <c r="P111" s="1"/>
      <c r="Q111" s="9"/>
      <c r="R111" s="9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5:112">
      <c r="O112" s="1"/>
      <c r="P112" s="1"/>
      <c r="Q112" s="9"/>
      <c r="R112" s="9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5:112">
      <c r="O113" s="1"/>
      <c r="P113" s="1"/>
      <c r="Q113" s="9"/>
      <c r="R113" s="9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5:112">
      <c r="O114" s="1"/>
      <c r="P114" s="1"/>
      <c r="Q114" s="9"/>
      <c r="R114" s="9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5:112">
      <c r="O115" s="1"/>
      <c r="P115" s="1"/>
      <c r="Q115" s="9"/>
      <c r="R115" s="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5:112">
      <c r="O116" s="1"/>
      <c r="P116" s="1"/>
      <c r="Q116" s="9"/>
      <c r="R116" s="9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5:112">
      <c r="O117" s="1"/>
      <c r="P117" s="1"/>
      <c r="Q117" s="9"/>
      <c r="R117" s="9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5:112">
      <c r="O118" s="1"/>
      <c r="P118" s="1"/>
      <c r="Q118" s="9"/>
      <c r="R118" s="9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5:112">
      <c r="O119" s="1"/>
      <c r="P119" s="1"/>
      <c r="Q119" s="9"/>
      <c r="R119" s="9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5:112">
      <c r="O120" s="1"/>
      <c r="P120" s="1"/>
      <c r="Q120" s="9"/>
      <c r="R120" s="9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5:112">
      <c r="O121" s="1"/>
      <c r="P121" s="1"/>
      <c r="Q121" s="9"/>
      <c r="R121" s="9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5:112">
      <c r="O122" s="1"/>
      <c r="P122" s="1"/>
      <c r="Q122" s="9"/>
      <c r="R122" s="9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5:112">
      <c r="O123" s="1"/>
      <c r="P123" s="1"/>
      <c r="Q123" s="9"/>
      <c r="R123" s="9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5:112">
      <c r="O124" s="1"/>
      <c r="P124" s="1"/>
      <c r="Q124" s="9"/>
      <c r="R124" s="9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5:112">
      <c r="O125" s="1"/>
      <c r="P125" s="1"/>
      <c r="Q125" s="9"/>
      <c r="R125" s="9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5:112">
      <c r="O126" s="1"/>
      <c r="P126" s="1"/>
      <c r="Q126" s="9"/>
      <c r="R126" s="9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5:112">
      <c r="O127" s="1"/>
      <c r="P127" s="1"/>
      <c r="Q127" s="9"/>
      <c r="R127" s="9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5:112">
      <c r="O128" s="1"/>
      <c r="P128" s="1"/>
      <c r="Q128" s="9"/>
      <c r="R128" s="9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5:112">
      <c r="O129" s="1"/>
      <c r="P129" s="1"/>
      <c r="Q129" s="9"/>
      <c r="R129" s="9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5:112">
      <c r="O130" s="1"/>
      <c r="P130" s="1"/>
      <c r="Q130" s="9"/>
      <c r="R130" s="9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5:112">
      <c r="O131" s="1"/>
      <c r="P131" s="1"/>
      <c r="Q131" s="9"/>
      <c r="R131" s="9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5:112">
      <c r="O132" s="1"/>
      <c r="P132" s="1"/>
      <c r="Q132" s="9"/>
      <c r="R132" s="9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5:112">
      <c r="O133" s="1"/>
      <c r="P133" s="1"/>
      <c r="Q133" s="9"/>
      <c r="R133" s="9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5:112">
      <c r="O134" s="1"/>
      <c r="P134" s="1"/>
      <c r="Q134" s="9"/>
      <c r="R134" s="9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5:112">
      <c r="O135" s="1"/>
      <c r="P135" s="1"/>
      <c r="Q135" s="9"/>
      <c r="R135" s="9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5:112">
      <c r="O136" s="1"/>
      <c r="P136" s="1"/>
      <c r="Q136" s="9"/>
      <c r="R136" s="9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5:112">
      <c r="O137" s="1"/>
      <c r="P137" s="1"/>
      <c r="Q137" s="9"/>
      <c r="R137" s="9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5:112">
      <c r="O138" s="1"/>
      <c r="P138" s="1"/>
      <c r="Q138" s="9"/>
      <c r="R138" s="9"/>
    </row>
    <row r="139" spans="15:112">
      <c r="O139" s="1"/>
      <c r="P139" s="1"/>
      <c r="Q139" s="9"/>
      <c r="R139" s="9"/>
    </row>
    <row r="140" spans="15:112">
      <c r="O140" s="1"/>
      <c r="P140" s="1"/>
      <c r="Q140" s="9"/>
      <c r="R140" s="9"/>
    </row>
    <row r="141" spans="15:112">
      <c r="O141" s="1"/>
      <c r="P141" s="1"/>
      <c r="Q141" s="9"/>
      <c r="R141" s="9"/>
    </row>
    <row r="142" spans="15:112">
      <c r="O142" s="1"/>
      <c r="P142" s="1"/>
      <c r="Q142" s="9"/>
      <c r="R142" s="9"/>
    </row>
    <row r="143" spans="15:112">
      <c r="O143" s="1"/>
      <c r="P143" s="1"/>
      <c r="Q143" s="9"/>
      <c r="R143" s="9"/>
    </row>
    <row r="144" spans="15:112">
      <c r="O144" s="1"/>
      <c r="P144" s="1"/>
      <c r="Q144" s="9"/>
      <c r="R144" s="9"/>
    </row>
    <row r="145" spans="15:16">
      <c r="O145" s="1"/>
      <c r="P145" s="1"/>
    </row>
    <row r="146" spans="15:16">
      <c r="O146" s="1"/>
      <c r="P146" s="1"/>
    </row>
  </sheetData>
  <mergeCells count="3">
    <mergeCell ref="A1:R1"/>
    <mergeCell ref="A2:R2"/>
    <mergeCell ref="K38:R38"/>
  </mergeCells>
  <phoneticPr fontId="0" type="noConversion"/>
  <conditionalFormatting sqref="I6:J6">
    <cfRule type="expression" dxfId="450" priority="30" stopIfTrue="1">
      <formula>$B6=""</formula>
    </cfRule>
  </conditionalFormatting>
  <conditionalFormatting sqref="I7:N11">
    <cfRule type="expression" dxfId="449" priority="26" stopIfTrue="1">
      <formula>$B7=""</formula>
    </cfRule>
  </conditionalFormatting>
  <conditionalFormatting sqref="J6:J12">
    <cfRule type="expression" priority="74" stopIfTrue="1">
      <formula>$I6+$J6&lt;=8</formula>
    </cfRule>
    <cfRule type="expression" dxfId="448" priority="87" stopIfTrue="1">
      <formula>$I6&gt;0</formula>
    </cfRule>
  </conditionalFormatting>
  <conditionalFormatting sqref="J22:L22">
    <cfRule type="expression" dxfId="447" priority="45" stopIfTrue="1">
      <formula>$I22&gt;0</formula>
    </cfRule>
  </conditionalFormatting>
  <conditionalFormatting sqref="J32:L32">
    <cfRule type="expression" dxfId="446" priority="18" stopIfTrue="1">
      <formula>$I32&gt;0</formula>
    </cfRule>
  </conditionalFormatting>
  <conditionalFormatting sqref="J16:M17">
    <cfRule type="expression" priority="41" stopIfTrue="1">
      <formula>$I16+$J16&lt;=8</formula>
    </cfRule>
  </conditionalFormatting>
  <conditionalFormatting sqref="J16:M21">
    <cfRule type="expression" dxfId="445" priority="46" stopIfTrue="1">
      <formula>$I16&gt;0</formula>
    </cfRule>
  </conditionalFormatting>
  <conditionalFormatting sqref="J18:M18">
    <cfRule type="expression" priority="40" stopIfTrue="1">
      <formula>$I18+$J18&lt;=0</formula>
    </cfRule>
  </conditionalFormatting>
  <conditionalFormatting sqref="J19:M22">
    <cfRule type="expression" priority="31" stopIfTrue="1">
      <formula>$I19+$J19&lt;=8</formula>
    </cfRule>
  </conditionalFormatting>
  <conditionalFormatting sqref="J26:M27">
    <cfRule type="expression" priority="14" stopIfTrue="1">
      <formula>$I26+$J26&lt;=8</formula>
    </cfRule>
  </conditionalFormatting>
  <conditionalFormatting sqref="J26:M31">
    <cfRule type="expression" dxfId="444" priority="19" stopIfTrue="1">
      <formula>$I26&gt;0</formula>
    </cfRule>
  </conditionalFormatting>
  <conditionalFormatting sqref="J28:M28">
    <cfRule type="expression" priority="13" stopIfTrue="1">
      <formula>$I28+$J28&lt;=0</formula>
    </cfRule>
  </conditionalFormatting>
  <conditionalFormatting sqref="J29:M32">
    <cfRule type="expression" priority="7" stopIfTrue="1">
      <formula>$I29+$J29&lt;=8</formula>
    </cfRule>
  </conditionalFormatting>
  <conditionalFormatting sqref="K6">
    <cfRule type="cellIs" dxfId="443" priority="3" stopIfTrue="1" operator="greaterThan">
      <formula>8</formula>
    </cfRule>
  </conditionalFormatting>
  <conditionalFormatting sqref="K7:K12">
    <cfRule type="cellIs" dxfId="442" priority="78" stopIfTrue="1" operator="greaterThan">
      <formula>8</formula>
    </cfRule>
  </conditionalFormatting>
  <conditionalFormatting sqref="K16:K22">
    <cfRule type="cellIs" dxfId="441" priority="44" stopIfTrue="1" operator="greaterThan">
      <formula>8</formula>
    </cfRule>
  </conditionalFormatting>
  <conditionalFormatting sqref="K26:K32">
    <cfRule type="cellIs" dxfId="440" priority="17" stopIfTrue="1" operator="greaterThan">
      <formula>8</formula>
    </cfRule>
  </conditionalFormatting>
  <conditionalFormatting sqref="K6:M6">
    <cfRule type="expression" dxfId="439" priority="4" stopIfTrue="1">
      <formula>$I6&gt;0</formula>
    </cfRule>
  </conditionalFormatting>
  <conditionalFormatting sqref="K7:M12">
    <cfRule type="expression" dxfId="438" priority="81" stopIfTrue="1">
      <formula>$I7&gt;0</formula>
    </cfRule>
  </conditionalFormatting>
  <conditionalFormatting sqref="K6:N6">
    <cfRule type="expression" priority="1" stopIfTrue="1">
      <formula>$I6+$J6&lt;=8</formula>
    </cfRule>
  </conditionalFormatting>
  <conditionalFormatting sqref="K7:N7">
    <cfRule type="expression" priority="73" stopIfTrue="1">
      <formula>$I7+$J7&lt;=8</formula>
    </cfRule>
  </conditionalFormatting>
  <conditionalFormatting sqref="K8:N8">
    <cfRule type="expression" priority="72" stopIfTrue="1">
      <formula>$I8+$J8&lt;=0</formula>
    </cfRule>
  </conditionalFormatting>
  <conditionalFormatting sqref="K9:N12">
    <cfRule type="expression" priority="68" stopIfTrue="1">
      <formula>$I9+$J9&lt;=8</formula>
    </cfRule>
  </conditionalFormatting>
  <conditionalFormatting sqref="L6">
    <cfRule type="cellIs" dxfId="437" priority="2" stopIfTrue="1" operator="greaterThan">
      <formula>4</formula>
    </cfRule>
  </conditionalFormatting>
  <conditionalFormatting sqref="L7:L10">
    <cfRule type="cellIs" dxfId="436" priority="77" stopIfTrue="1" operator="greaterThan">
      <formula>4</formula>
    </cfRule>
  </conditionalFormatting>
  <conditionalFormatting sqref="L16:L20">
    <cfRule type="cellIs" dxfId="435" priority="43" stopIfTrue="1" operator="greaterThan">
      <formula>4</formula>
    </cfRule>
  </conditionalFormatting>
  <conditionalFormatting sqref="L26:L30">
    <cfRule type="cellIs" dxfId="434" priority="16" stopIfTrue="1" operator="greaterThan">
      <formula>4</formula>
    </cfRule>
  </conditionalFormatting>
  <conditionalFormatting sqref="M22">
    <cfRule type="expression" dxfId="433" priority="32" stopIfTrue="1">
      <formula>$I22&gt;0</formula>
    </cfRule>
  </conditionalFormatting>
  <conditionalFormatting sqref="M32">
    <cfRule type="expression" dxfId="432" priority="8" stopIfTrue="1">
      <formula>$I32&gt;0</formula>
    </cfRule>
  </conditionalFormatting>
  <conditionalFormatting sqref="N6">
    <cfRule type="expression" dxfId="431" priority="6" stopIfTrue="1">
      <formula>$I6&gt;0</formula>
    </cfRule>
  </conditionalFormatting>
  <conditionalFormatting sqref="N7:N12">
    <cfRule type="expression" dxfId="430" priority="88" stopIfTrue="1">
      <formula>$I7&gt;0</formula>
    </cfRule>
  </conditionalFormatting>
  <conditionalFormatting sqref="N16:N22">
    <cfRule type="expression" dxfId="429" priority="79" stopIfTrue="1">
      <formula>$I16&gt;0</formula>
    </cfRule>
  </conditionalFormatting>
  <conditionalFormatting sqref="N26:N32">
    <cfRule type="expression" dxfId="428" priority="25" stopIfTrue="1">
      <formula>$I26&gt;0</formula>
    </cfRule>
  </conditionalFormatting>
  <pageMargins left="0.25" right="0.26" top="0.22" bottom="0.28999999999999998" header="0.19" footer="0.25"/>
  <pageSetup scale="79" orientation="landscape" r:id="rId1"/>
  <headerFooter alignWithMargins="0">
    <oddFooter>&amp;L&amp;A</oddFoot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2F4313-C3E9-4D7C-8E42-0074B43B0C42}">
  <dimension ref="A1:DH147"/>
  <sheetViews>
    <sheetView zoomScale="75" workbookViewId="0">
      <selection activeCell="AC34" sqref="AC34"/>
    </sheetView>
  </sheetViews>
  <sheetFormatPr defaultColWidth="9.1796875" defaultRowHeight="12.5"/>
  <cols>
    <col min="1" max="1" width="8" style="2" customWidth="1"/>
    <col min="2" max="2" width="11.1796875" style="43" customWidth="1"/>
    <col min="3" max="8" width="10.453125" style="2" customWidth="1"/>
    <col min="9" max="9" width="14.54296875" style="78" bestFit="1" customWidth="1"/>
    <col min="10" max="10" width="11" style="2" customWidth="1"/>
    <col min="11" max="13" width="10.453125" style="2" customWidth="1"/>
    <col min="14" max="14" width="9.453125" style="2" customWidth="1"/>
    <col min="15" max="16" width="4.453125" style="2" customWidth="1"/>
    <col min="17" max="17" width="9.453125" style="10" bestFit="1" customWidth="1"/>
    <col min="18" max="18" width="12.453125" style="10" customWidth="1"/>
    <col min="19" max="27" width="0" style="2" hidden="1" customWidth="1"/>
    <col min="28" max="16384" width="9.1796875" style="2"/>
  </cols>
  <sheetData>
    <row r="1" spans="1:112" ht="35">
      <c r="A1" s="139" t="s">
        <v>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20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s="3" customFormat="1" ht="27" customHeight="1" thickBot="1">
      <c r="B3" s="4" t="s">
        <v>1</v>
      </c>
      <c r="C3" s="85"/>
      <c r="D3" s="5"/>
      <c r="E3" s="6"/>
      <c r="F3" s="5"/>
      <c r="G3" s="8"/>
      <c r="H3" s="8"/>
      <c r="I3" s="74"/>
      <c r="L3" s="7" t="s">
        <v>2</v>
      </c>
      <c r="M3" s="85"/>
      <c r="N3" s="5"/>
      <c r="O3" s="5"/>
      <c r="P3" s="5"/>
      <c r="Q3" s="5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</row>
    <row r="4" spans="1:112" s="1" customFormat="1" ht="15" customHeight="1" thickBot="1">
      <c r="A4" s="22"/>
      <c r="B4" s="23"/>
      <c r="C4" s="24"/>
      <c r="D4" s="9"/>
      <c r="E4" s="9"/>
      <c r="F4" s="9"/>
      <c r="G4" s="9"/>
      <c r="H4" s="9"/>
      <c r="I4" s="63"/>
      <c r="J4" s="63"/>
      <c r="K4" s="63"/>
      <c r="L4" s="63"/>
      <c r="M4" s="63"/>
      <c r="N4" s="9"/>
      <c r="O4" s="9"/>
      <c r="P4" s="9"/>
      <c r="Q4" s="45"/>
      <c r="R4" s="45"/>
      <c r="S4" t="s">
        <v>55</v>
      </c>
      <c r="T4"/>
      <c r="U4"/>
      <c r="V4"/>
      <c r="W4"/>
      <c r="X4"/>
      <c r="Y4"/>
      <c r="Z4"/>
      <c r="AA4"/>
    </row>
    <row r="5" spans="1:112" ht="15" customHeight="1">
      <c r="A5" s="10"/>
      <c r="B5" s="14" t="s">
        <v>3</v>
      </c>
      <c r="C5" s="15" t="s">
        <v>4</v>
      </c>
      <c r="D5" s="15" t="s">
        <v>5</v>
      </c>
      <c r="E5" s="15" t="s">
        <v>4</v>
      </c>
      <c r="F5" s="15" t="s">
        <v>5</v>
      </c>
      <c r="G5" s="28" t="s">
        <v>4</v>
      </c>
      <c r="H5" s="28" t="s">
        <v>5</v>
      </c>
      <c r="I5" s="75" t="s">
        <v>6</v>
      </c>
      <c r="J5" s="29" t="s">
        <v>7</v>
      </c>
      <c r="K5" s="30" t="s">
        <v>8</v>
      </c>
      <c r="L5" s="16" t="s">
        <v>9</v>
      </c>
      <c r="M5" s="30" t="s">
        <v>10</v>
      </c>
      <c r="N5" s="16" t="s">
        <v>11</v>
      </c>
      <c r="O5" s="17" t="s">
        <v>12</v>
      </c>
      <c r="P5" s="17" t="s">
        <v>13</v>
      </c>
      <c r="Q5" s="81" t="s">
        <v>14</v>
      </c>
      <c r="R5" s="87"/>
      <c r="S5" t="s">
        <v>47</v>
      </c>
      <c r="T5" t="s">
        <v>42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54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</row>
    <row r="6" spans="1:112" s="44" customFormat="1" ht="15" customHeight="1">
      <c r="A6" s="19" t="s">
        <v>15</v>
      </c>
      <c r="B6" s="92"/>
      <c r="C6" s="90"/>
      <c r="D6" s="90"/>
      <c r="E6" s="90"/>
      <c r="F6" s="90"/>
      <c r="G6" s="66"/>
      <c r="H6" s="66"/>
      <c r="I6" s="76"/>
      <c r="J6" s="67">
        <f>IF(B6="",'05-15-2026'!J26,((D6-C6)+(F6-E6)+(H6-G6))*24)</f>
        <v>0</v>
      </c>
      <c r="K6" s="67">
        <f>IF(J6&gt;=8,8,IF(J6&lt;8,J6,0))</f>
        <v>0</v>
      </c>
      <c r="L6" s="68">
        <f>IF((J6-K6)&lt;=4,J6-K6,4)</f>
        <v>0</v>
      </c>
      <c r="M6" s="69">
        <f t="shared" ref="M6:M11" si="0">IF(J6&gt;12,J6-SUM(K6:L6),0)</f>
        <v>0</v>
      </c>
      <c r="N6" s="73"/>
      <c r="O6" s="18" t="s">
        <v>19</v>
      </c>
      <c r="P6" s="18" t="s">
        <v>19</v>
      </c>
      <c r="Q6" s="84">
        <f t="shared" ref="Q6:Q12" si="1">IF(J6&gt;8,J6-8,0)</f>
        <v>0</v>
      </c>
      <c r="R6" s="116">
        <f t="shared" ref="R6:R12" si="2">IF(J6-I6&gt;0,1,0)</f>
        <v>0</v>
      </c>
      <c r="S6" s="44">
        <f t="shared" ref="S6:S12" si="3">IF($N6=S$5,$I6,0)</f>
        <v>0</v>
      </c>
      <c r="T6" s="44">
        <f t="shared" ref="T6:AA22" si="4">IF($N6=T$5,$I6,0)</f>
        <v>0</v>
      </c>
      <c r="U6" s="44">
        <f t="shared" si="4"/>
        <v>0</v>
      </c>
      <c r="V6" s="44">
        <f t="shared" si="4"/>
        <v>0</v>
      </c>
      <c r="W6" s="44">
        <f t="shared" si="4"/>
        <v>0</v>
      </c>
      <c r="X6" s="44">
        <f t="shared" si="4"/>
        <v>0</v>
      </c>
      <c r="Y6" s="44">
        <f t="shared" si="4"/>
        <v>0</v>
      </c>
      <c r="Z6" s="44">
        <f t="shared" si="4"/>
        <v>0</v>
      </c>
      <c r="AA6" s="44">
        <f t="shared" si="4"/>
        <v>0</v>
      </c>
    </row>
    <row r="7" spans="1:112" s="44" customFormat="1" ht="15" customHeight="1">
      <c r="A7" s="19" t="s">
        <v>16</v>
      </c>
      <c r="B7" s="92"/>
      <c r="C7" s="90"/>
      <c r="D7" s="90"/>
      <c r="E7" s="90"/>
      <c r="F7" s="90"/>
      <c r="G7" s="72"/>
      <c r="H7" s="72"/>
      <c r="I7" s="76"/>
      <c r="J7" s="67">
        <f>IF(B7="",'05-15-2026'!J27,((D7-C7)+(F7-E7)+(H7-G7))*24)</f>
        <v>0</v>
      </c>
      <c r="K7" s="67">
        <f>IF(J7&gt;=8,8,IF(J7&lt;8,J7,0))</f>
        <v>0</v>
      </c>
      <c r="L7" s="68">
        <f>IF((J7-K7)&lt;=4,J7-K7,4)</f>
        <v>0</v>
      </c>
      <c r="M7" s="69">
        <f t="shared" si="0"/>
        <v>0</v>
      </c>
      <c r="N7" s="73"/>
      <c r="O7" s="18" t="s">
        <v>19</v>
      </c>
      <c r="P7" s="18" t="s">
        <v>19</v>
      </c>
      <c r="Q7" s="84">
        <f t="shared" si="1"/>
        <v>0</v>
      </c>
      <c r="R7" s="116">
        <f t="shared" si="2"/>
        <v>0</v>
      </c>
      <c r="S7" s="44">
        <f t="shared" si="3"/>
        <v>0</v>
      </c>
      <c r="T7" s="44">
        <f t="shared" si="4"/>
        <v>0</v>
      </c>
      <c r="U7" s="44">
        <f t="shared" si="4"/>
        <v>0</v>
      </c>
      <c r="V7" s="44">
        <f t="shared" si="4"/>
        <v>0</v>
      </c>
      <c r="W7" s="44">
        <f t="shared" si="4"/>
        <v>0</v>
      </c>
      <c r="X7" s="44">
        <f t="shared" si="4"/>
        <v>0</v>
      </c>
      <c r="Y7" s="44">
        <f t="shared" si="4"/>
        <v>0</v>
      </c>
      <c r="Z7" s="44">
        <f t="shared" si="4"/>
        <v>0</v>
      </c>
      <c r="AA7" s="44">
        <f t="shared" si="4"/>
        <v>0</v>
      </c>
    </row>
    <row r="8" spans="1:112" s="44" customFormat="1" ht="15" customHeight="1">
      <c r="A8" s="19" t="s">
        <v>17</v>
      </c>
      <c r="B8" s="92"/>
      <c r="C8" s="90"/>
      <c r="D8" s="90"/>
      <c r="E8" s="90"/>
      <c r="F8" s="90"/>
      <c r="G8" s="72"/>
      <c r="H8" s="72"/>
      <c r="I8" s="76"/>
      <c r="J8" s="67">
        <f>IF(B8="",'05-15-2026'!J28,((D8-C8)+(F8-E8)+(H8-G8))*24)</f>
        <v>0</v>
      </c>
      <c r="K8" s="67">
        <f>IF(J8&gt;=8,8,IF(J8&lt;8,J8,0))</f>
        <v>0</v>
      </c>
      <c r="L8" s="68">
        <f>IF((J8-K8)&lt;=4,J8-K8,4)</f>
        <v>0</v>
      </c>
      <c r="M8" s="69">
        <f t="shared" si="0"/>
        <v>0</v>
      </c>
      <c r="N8" s="73"/>
      <c r="O8" s="18" t="s">
        <v>19</v>
      </c>
      <c r="P8" s="18" t="s">
        <v>19</v>
      </c>
      <c r="Q8" s="84">
        <f t="shared" si="1"/>
        <v>0</v>
      </c>
      <c r="R8" s="116">
        <f t="shared" si="2"/>
        <v>0</v>
      </c>
      <c r="S8" s="44">
        <f t="shared" si="3"/>
        <v>0</v>
      </c>
      <c r="T8" s="44">
        <f t="shared" si="4"/>
        <v>0</v>
      </c>
      <c r="U8" s="44">
        <f t="shared" si="4"/>
        <v>0</v>
      </c>
      <c r="V8" s="44">
        <f t="shared" si="4"/>
        <v>0</v>
      </c>
      <c r="W8" s="44">
        <f t="shared" si="4"/>
        <v>0</v>
      </c>
      <c r="X8" s="44">
        <f t="shared" si="4"/>
        <v>0</v>
      </c>
      <c r="Y8" s="44">
        <f t="shared" si="4"/>
        <v>0</v>
      </c>
      <c r="Z8" s="44">
        <f t="shared" si="4"/>
        <v>0</v>
      </c>
      <c r="AA8" s="44">
        <f t="shared" si="4"/>
        <v>0</v>
      </c>
    </row>
    <row r="9" spans="1:112" s="44" customFormat="1" ht="15" customHeight="1">
      <c r="A9" s="19" t="s">
        <v>18</v>
      </c>
      <c r="B9" s="92"/>
      <c r="C9" s="90"/>
      <c r="D9" s="90"/>
      <c r="E9" s="90"/>
      <c r="F9" s="90"/>
      <c r="G9" s="72"/>
      <c r="H9" s="72"/>
      <c r="I9" s="76"/>
      <c r="J9" s="67">
        <f>IF(B9="",'05-15-2026'!J29,((D9-C9)+(F9-E9)+(H9-G9))*24)</f>
        <v>0</v>
      </c>
      <c r="K9" s="67">
        <f>IF(J9&gt;=8,8,IF(J9&lt;8,J9,0))</f>
        <v>0</v>
      </c>
      <c r="L9" s="68">
        <f>IF((J9-K9)&lt;=4,J9-K9,4)</f>
        <v>0</v>
      </c>
      <c r="M9" s="69">
        <f t="shared" si="0"/>
        <v>0</v>
      </c>
      <c r="N9" s="73"/>
      <c r="O9" s="18" t="s">
        <v>19</v>
      </c>
      <c r="P9" s="18" t="s">
        <v>19</v>
      </c>
      <c r="Q9" s="84">
        <f t="shared" si="1"/>
        <v>0</v>
      </c>
      <c r="R9" s="116">
        <f t="shared" si="2"/>
        <v>0</v>
      </c>
      <c r="S9" s="44">
        <f t="shared" si="3"/>
        <v>0</v>
      </c>
      <c r="T9" s="44">
        <f t="shared" si="4"/>
        <v>0</v>
      </c>
      <c r="U9" s="44">
        <f t="shared" si="4"/>
        <v>0</v>
      </c>
      <c r="V9" s="44">
        <f t="shared" si="4"/>
        <v>0</v>
      </c>
      <c r="W9" s="44">
        <f t="shared" si="4"/>
        <v>0</v>
      </c>
      <c r="X9" s="44">
        <f t="shared" si="4"/>
        <v>0</v>
      </c>
      <c r="Y9" s="44">
        <f t="shared" si="4"/>
        <v>0</v>
      </c>
      <c r="Z9" s="44">
        <f t="shared" si="4"/>
        <v>0</v>
      </c>
      <c r="AA9" s="44">
        <f t="shared" si="4"/>
        <v>0</v>
      </c>
    </row>
    <row r="10" spans="1:112" s="44" customFormat="1" ht="15" customHeight="1">
      <c r="A10" s="19" t="s">
        <v>20</v>
      </c>
      <c r="B10" s="92"/>
      <c r="C10" s="70"/>
      <c r="D10" s="70"/>
      <c r="E10" s="70"/>
      <c r="F10" s="71"/>
      <c r="G10" s="72"/>
      <c r="H10" s="72"/>
      <c r="I10" s="76"/>
      <c r="J10" s="67">
        <f>IF(B10="",'05-15-2026'!J30,((D10-C10)+(F10-E10)+(H10-G10))*24)</f>
        <v>0</v>
      </c>
      <c r="K10" s="67">
        <f>IF(J10&gt;=8,8,IF(J10&lt;8,J10,0))</f>
        <v>0</v>
      </c>
      <c r="L10" s="68">
        <f>IF((J10-K10)&lt;=4,J10-K10,4)</f>
        <v>0</v>
      </c>
      <c r="M10" s="69">
        <f t="shared" si="0"/>
        <v>0</v>
      </c>
      <c r="N10" s="73"/>
      <c r="O10" s="18" t="s">
        <v>19</v>
      </c>
      <c r="P10" s="18" t="s">
        <v>19</v>
      </c>
      <c r="Q10" s="84">
        <f t="shared" si="1"/>
        <v>0</v>
      </c>
      <c r="R10" s="116">
        <f t="shared" si="2"/>
        <v>0</v>
      </c>
      <c r="S10" s="44">
        <f t="shared" si="3"/>
        <v>0</v>
      </c>
      <c r="T10" s="44">
        <f t="shared" si="4"/>
        <v>0</v>
      </c>
      <c r="U10" s="44">
        <f t="shared" si="4"/>
        <v>0</v>
      </c>
      <c r="V10" s="44">
        <f t="shared" si="4"/>
        <v>0</v>
      </c>
      <c r="W10" s="44">
        <f t="shared" si="4"/>
        <v>0</v>
      </c>
      <c r="X10" s="44">
        <f t="shared" si="4"/>
        <v>0</v>
      </c>
      <c r="Y10" s="44">
        <f t="shared" si="4"/>
        <v>0</v>
      </c>
      <c r="Z10" s="44">
        <f t="shared" si="4"/>
        <v>0</v>
      </c>
      <c r="AA10" s="44">
        <f t="shared" si="4"/>
        <v>0</v>
      </c>
    </row>
    <row r="11" spans="1:112" s="1" customFormat="1" ht="15" customHeight="1">
      <c r="A11" s="20" t="s">
        <v>21</v>
      </c>
      <c r="B11" s="92">
        <v>46158</v>
      </c>
      <c r="C11" s="70"/>
      <c r="D11" s="70"/>
      <c r="E11" s="70"/>
      <c r="F11" s="71"/>
      <c r="G11" s="72"/>
      <c r="H11" s="72"/>
      <c r="I11" s="76"/>
      <c r="J11" s="67">
        <f>IF(B11="",'05-15-2026'!J31,((D11-C11)+(F11-E11)+(H11-G11))*24)</f>
        <v>0</v>
      </c>
      <c r="K11" s="67">
        <f>IF(J11&gt;=8,IF(SUM(K6:K10)&gt;=40,0,IF((SUM(K6:K10)+J11)&gt;=40,IF(40-SUM(K6:K10)&gt;8,8,40-SUM(K6:K10)),IF(J11&gt;=8,8,IF(J11&lt;8,J11,0)))),IF(J11&lt;8,IF(SUM(K6:K10)&gt;=40,0,IF((SUM(K6:K10)+J11)&gt;=40,40-SUM(K6:K10),IF(J11&gt;=8,8,IF(J11&lt;8,J11,0))))))</f>
        <v>0</v>
      </c>
      <c r="L11" s="68">
        <f>IF(K11=J11,0,IF((SUM(K6:K10)+J11)&gt;=40,IF(J11&lt;=12,J11-K11,IF(J11&gt;12,12-K11,IF((J11-K11)&lt;=4,J11-K11,4))),IF(J11&lt;=12,J11-K11,IF(J11&gt;12,12-K11,IF((J11-K11)&lt;=4,J11-K11,4)))))</f>
        <v>0</v>
      </c>
      <c r="M11" s="69">
        <f t="shared" si="0"/>
        <v>0</v>
      </c>
      <c r="N11" s="73"/>
      <c r="O11" s="18" t="s">
        <v>19</v>
      </c>
      <c r="P11" s="18" t="s">
        <v>19</v>
      </c>
      <c r="Q11" s="82">
        <f t="shared" si="1"/>
        <v>0</v>
      </c>
      <c r="R11" s="116">
        <f t="shared" si="2"/>
        <v>0</v>
      </c>
      <c r="S11" s="44">
        <f t="shared" si="3"/>
        <v>0</v>
      </c>
      <c r="T11" s="44">
        <f t="shared" si="4"/>
        <v>0</v>
      </c>
      <c r="U11" s="44">
        <f t="shared" si="4"/>
        <v>0</v>
      </c>
      <c r="V11" s="44">
        <f t="shared" si="4"/>
        <v>0</v>
      </c>
      <c r="W11" s="44">
        <f t="shared" si="4"/>
        <v>0</v>
      </c>
      <c r="X11" s="44">
        <f t="shared" si="4"/>
        <v>0</v>
      </c>
      <c r="Y11" s="44">
        <f t="shared" si="4"/>
        <v>0</v>
      </c>
      <c r="Z11" s="44">
        <f t="shared" si="4"/>
        <v>0</v>
      </c>
      <c r="AA11" s="44">
        <f t="shared" si="4"/>
        <v>0</v>
      </c>
    </row>
    <row r="12" spans="1:112" s="1" customFormat="1" ht="15" customHeight="1" thickBot="1">
      <c r="A12" s="20" t="s">
        <v>22</v>
      </c>
      <c r="B12" s="92">
        <v>46159</v>
      </c>
      <c r="C12" s="70"/>
      <c r="D12" s="70"/>
      <c r="E12" s="70"/>
      <c r="F12" s="71"/>
      <c r="G12" s="72"/>
      <c r="H12" s="72"/>
      <c r="I12" s="76"/>
      <c r="J12" s="67">
        <f>IF(B12="",'05-15-2026'!J32,((D12-C12)+(F12-E12)+(H12-G12))*24)</f>
        <v>0</v>
      </c>
      <c r="K12" s="67">
        <f>IF(SUM(R6:R11)=6,0,IF(J12=0,0,IF(SUM(K6:K11)&gt;=40,0,IF((SUM(K6:K11)+J12)&gt;=40,IF(J12&gt;8,IF(40-SUM(K6:K11)&gt;8,8,40-SUM(K6:K11)),40-SUM(K6:K11)),IF(J12&gt;=8,8,IF(J12&lt;8,J12,0))))))</f>
        <v>0</v>
      </c>
      <c r="L12" s="68">
        <f>IF(SUM(R6:R11)=6,IF(J12&gt;=8,8,J12),IF(K13=40,IF(J12&lt;=12,J12-K12,IF(J12&gt;12,12-K12,IF((J12-K12)&lt;=4,J12-K12,4))),IF(SUM(R6:R11)=6,IF(J12&lt;=12,J12-K12,IF(J12&gt;12,12-K12,IF((J12-K12)&lt;=4,J12-K12,4))),IF(J12&gt;8,IF(J12&gt;12,4,J12-K12),0))))</f>
        <v>0</v>
      </c>
      <c r="M12" s="69">
        <f>IF(J12&gt;12,J12-SUM(K12:L12),IF(J12&gt;0,IF((K12+L12)=J12,0,J12-L12),0))</f>
        <v>0</v>
      </c>
      <c r="N12" s="73"/>
      <c r="O12" s="18" t="s">
        <v>19</v>
      </c>
      <c r="P12" s="18" t="s">
        <v>19</v>
      </c>
      <c r="Q12" s="83">
        <f t="shared" si="1"/>
        <v>0</v>
      </c>
      <c r="R12" s="117">
        <f t="shared" si="2"/>
        <v>0</v>
      </c>
      <c r="S12" s="44">
        <f t="shared" si="3"/>
        <v>0</v>
      </c>
      <c r="T12" s="44">
        <f t="shared" si="4"/>
        <v>0</v>
      </c>
      <c r="U12" s="44">
        <f t="shared" si="4"/>
        <v>0</v>
      </c>
      <c r="V12" s="44">
        <f t="shared" si="4"/>
        <v>0</v>
      </c>
      <c r="W12" s="44">
        <f t="shared" si="4"/>
        <v>0</v>
      </c>
      <c r="X12" s="44">
        <f t="shared" si="4"/>
        <v>0</v>
      </c>
      <c r="Y12" s="44">
        <f t="shared" si="4"/>
        <v>0</v>
      </c>
      <c r="Z12" s="44">
        <f t="shared" si="4"/>
        <v>0</v>
      </c>
      <c r="AA12" s="44">
        <f t="shared" si="4"/>
        <v>0</v>
      </c>
    </row>
    <row r="13" spans="1:112" s="1" customFormat="1" ht="18" customHeight="1" thickBot="1">
      <c r="A13" s="22"/>
      <c r="B13" s="23"/>
      <c r="C13" s="24" t="s">
        <v>23</v>
      </c>
      <c r="D13" s="9"/>
      <c r="E13" s="9"/>
      <c r="F13" s="9"/>
      <c r="G13" s="9"/>
      <c r="H13" s="9"/>
      <c r="I13" s="25">
        <f>SUM(I6:I12)</f>
        <v>0</v>
      </c>
      <c r="J13" s="25">
        <f>SUM(J6:J12)</f>
        <v>0</v>
      </c>
      <c r="K13" s="25">
        <f>SUM(K6:K12)</f>
        <v>0</v>
      </c>
      <c r="L13" s="25">
        <f>SUM(L6:L12)</f>
        <v>0</v>
      </c>
      <c r="M13" s="25">
        <f>SUM(M6:M12)</f>
        <v>0</v>
      </c>
      <c r="N13" s="9"/>
      <c r="O13" s="9"/>
      <c r="P13" s="9"/>
      <c r="Q13" s="86">
        <f>SUM(Q6:Q12)</f>
        <v>0</v>
      </c>
      <c r="R13" s="118"/>
      <c r="S13" s="44"/>
      <c r="T13" s="44"/>
      <c r="U13" s="44"/>
      <c r="V13" s="44"/>
      <c r="W13" s="44"/>
      <c r="X13" s="44"/>
      <c r="Y13" s="44"/>
      <c r="Z13" s="44"/>
      <c r="AA13" s="44"/>
    </row>
    <row r="14" spans="1:112" s="1" customFormat="1" ht="15" customHeight="1" thickBot="1">
      <c r="A14" s="22"/>
      <c r="B14" s="23"/>
      <c r="C14" s="24"/>
      <c r="D14" s="9"/>
      <c r="E14" s="9"/>
      <c r="F14" s="9"/>
      <c r="G14" s="9"/>
      <c r="H14" s="9"/>
      <c r="I14" s="63"/>
      <c r="J14" s="63"/>
      <c r="K14" s="63"/>
      <c r="L14" s="63"/>
      <c r="M14" s="63"/>
      <c r="N14" s="9"/>
      <c r="O14" s="9"/>
      <c r="P14" s="9"/>
      <c r="Q14" s="45"/>
      <c r="R14" s="118"/>
      <c r="S14" s="44"/>
      <c r="T14" s="44"/>
      <c r="U14" s="44"/>
      <c r="V14" s="44"/>
      <c r="W14" s="44"/>
      <c r="X14" s="44"/>
      <c r="Y14" s="44"/>
      <c r="Z14" s="44"/>
      <c r="AA14" s="44"/>
    </row>
    <row r="15" spans="1:112" s="1" customFormat="1" ht="15" customHeight="1">
      <c r="A15" s="22"/>
      <c r="B15" s="23"/>
      <c r="C15" s="15" t="s">
        <v>4</v>
      </c>
      <c r="D15" s="15" t="s">
        <v>5</v>
      </c>
      <c r="E15" s="15" t="s">
        <v>4</v>
      </c>
      <c r="F15" s="15" t="s">
        <v>5</v>
      </c>
      <c r="G15" s="28" t="s">
        <v>4</v>
      </c>
      <c r="H15" s="28" t="s">
        <v>5</v>
      </c>
      <c r="I15" s="75" t="s">
        <v>6</v>
      </c>
      <c r="J15" s="29" t="s">
        <v>7</v>
      </c>
      <c r="K15" s="30" t="s">
        <v>8</v>
      </c>
      <c r="L15" s="16" t="s">
        <v>9</v>
      </c>
      <c r="M15" s="30" t="s">
        <v>10</v>
      </c>
      <c r="N15" s="16" t="s">
        <v>11</v>
      </c>
      <c r="O15" s="17" t="s">
        <v>12</v>
      </c>
      <c r="P15" s="17" t="s">
        <v>13</v>
      </c>
      <c r="Q15" s="81" t="s">
        <v>14</v>
      </c>
      <c r="R15" s="118"/>
      <c r="S15" s="44"/>
      <c r="T15" s="44"/>
      <c r="U15" s="44"/>
      <c r="V15" s="44"/>
      <c r="W15" s="44"/>
      <c r="X15" s="44"/>
      <c r="Y15" s="44"/>
      <c r="Z15" s="44"/>
      <c r="AA15" s="44"/>
    </row>
    <row r="16" spans="1:112" s="44" customFormat="1" ht="15" customHeight="1">
      <c r="A16" s="19" t="s">
        <v>15</v>
      </c>
      <c r="B16" s="92">
        <v>46160</v>
      </c>
      <c r="C16" s="90"/>
      <c r="D16" s="90"/>
      <c r="E16" s="90"/>
      <c r="F16" s="90"/>
      <c r="G16" s="66"/>
      <c r="H16" s="66"/>
      <c r="I16" s="91"/>
      <c r="J16" s="67">
        <f t="shared" ref="J16:J22" si="5">((D16-C16)+(F16-E16)+(H16-G16))*24</f>
        <v>0</v>
      </c>
      <c r="K16" s="67">
        <f>IF(J16&gt;=8,8,IF(J16&lt;8,J16,0))</f>
        <v>0</v>
      </c>
      <c r="L16" s="67">
        <f>IF((J16-K16)&lt;=4,J16-K16,4)</f>
        <v>0</v>
      </c>
      <c r="M16" s="69">
        <f t="shared" ref="M16:M21" si="6">IF(J16&gt;12,J16-SUM(K16:L16),0)</f>
        <v>0</v>
      </c>
      <c r="N16" s="73"/>
      <c r="O16" s="18" t="s">
        <v>19</v>
      </c>
      <c r="P16" s="18" t="s">
        <v>19</v>
      </c>
      <c r="Q16" s="84">
        <f t="shared" ref="Q16:Q22" si="7">IF(J16&gt;8,J16-8,0)</f>
        <v>0</v>
      </c>
      <c r="R16" s="116">
        <f t="shared" ref="R16:R22" si="8">IF(J16-I16&gt;0,1,0)</f>
        <v>0</v>
      </c>
      <c r="S16" s="44">
        <f t="shared" ref="S16:S22" si="9">IF($N16=S$5,$I16,0)</f>
        <v>0</v>
      </c>
      <c r="T16" s="44">
        <f t="shared" si="4"/>
        <v>0</v>
      </c>
      <c r="U16" s="44">
        <f t="shared" si="4"/>
        <v>0</v>
      </c>
      <c r="V16" s="44">
        <f t="shared" si="4"/>
        <v>0</v>
      </c>
      <c r="W16" s="44">
        <f t="shared" si="4"/>
        <v>0</v>
      </c>
      <c r="X16" s="44">
        <f t="shared" si="4"/>
        <v>0</v>
      </c>
      <c r="Y16" s="44">
        <f t="shared" si="4"/>
        <v>0</v>
      </c>
      <c r="Z16" s="44">
        <f t="shared" si="4"/>
        <v>0</v>
      </c>
      <c r="AA16" s="44">
        <f t="shared" si="4"/>
        <v>0</v>
      </c>
    </row>
    <row r="17" spans="1:27" s="44" customFormat="1" ht="15" customHeight="1">
      <c r="A17" s="19" t="s">
        <v>16</v>
      </c>
      <c r="B17" s="92">
        <v>46161</v>
      </c>
      <c r="C17" s="90"/>
      <c r="D17" s="90"/>
      <c r="E17" s="90"/>
      <c r="F17" s="90"/>
      <c r="G17" s="66"/>
      <c r="H17" s="66"/>
      <c r="I17" s="91"/>
      <c r="J17" s="67">
        <f t="shared" si="5"/>
        <v>0</v>
      </c>
      <c r="K17" s="67">
        <f>IF(J17&gt;=8,8,IF(J17&lt;8,J17,0))</f>
        <v>0</v>
      </c>
      <c r="L17" s="68">
        <f>IF((J17-K17)&lt;=4,J17-K17,4)</f>
        <v>0</v>
      </c>
      <c r="M17" s="69">
        <f t="shared" si="6"/>
        <v>0</v>
      </c>
      <c r="N17" s="73"/>
      <c r="O17" s="18" t="s">
        <v>19</v>
      </c>
      <c r="P17" s="18" t="s">
        <v>19</v>
      </c>
      <c r="Q17" s="84">
        <f t="shared" si="7"/>
        <v>0</v>
      </c>
      <c r="R17" s="116">
        <f t="shared" si="8"/>
        <v>0</v>
      </c>
      <c r="S17" s="44">
        <f t="shared" si="9"/>
        <v>0</v>
      </c>
      <c r="T17" s="44">
        <f t="shared" si="4"/>
        <v>0</v>
      </c>
      <c r="U17" s="44">
        <f t="shared" si="4"/>
        <v>0</v>
      </c>
      <c r="V17" s="44">
        <f t="shared" si="4"/>
        <v>0</v>
      </c>
      <c r="W17" s="44">
        <f t="shared" si="4"/>
        <v>0</v>
      </c>
      <c r="X17" s="44">
        <f t="shared" si="4"/>
        <v>0</v>
      </c>
      <c r="Y17" s="44">
        <f t="shared" si="4"/>
        <v>0</v>
      </c>
      <c r="Z17" s="44">
        <f t="shared" si="4"/>
        <v>0</v>
      </c>
      <c r="AA17" s="44">
        <f t="shared" si="4"/>
        <v>0</v>
      </c>
    </row>
    <row r="18" spans="1:27" s="44" customFormat="1" ht="15" customHeight="1">
      <c r="A18" s="19" t="s">
        <v>17</v>
      </c>
      <c r="B18" s="92">
        <v>46162</v>
      </c>
      <c r="C18" s="90"/>
      <c r="D18" s="90"/>
      <c r="E18" s="90"/>
      <c r="F18" s="90"/>
      <c r="G18" s="66"/>
      <c r="H18" s="66"/>
      <c r="I18" s="91"/>
      <c r="J18" s="67">
        <f t="shared" si="5"/>
        <v>0</v>
      </c>
      <c r="K18" s="67">
        <f>IF(J18&gt;=8,8,IF(J18&lt;8,J18,0))</f>
        <v>0</v>
      </c>
      <c r="L18" s="68">
        <f>IF((J18-K18)&lt;=4,J18-K18,4)</f>
        <v>0</v>
      </c>
      <c r="M18" s="69">
        <f t="shared" si="6"/>
        <v>0</v>
      </c>
      <c r="N18" s="73"/>
      <c r="O18" s="18" t="s">
        <v>19</v>
      </c>
      <c r="P18" s="18" t="s">
        <v>19</v>
      </c>
      <c r="Q18" s="84">
        <f t="shared" si="7"/>
        <v>0</v>
      </c>
      <c r="R18" s="116">
        <f t="shared" si="8"/>
        <v>0</v>
      </c>
      <c r="S18" s="44">
        <f t="shared" si="9"/>
        <v>0</v>
      </c>
      <c r="T18" s="44">
        <f t="shared" si="4"/>
        <v>0</v>
      </c>
      <c r="U18" s="44">
        <f t="shared" si="4"/>
        <v>0</v>
      </c>
      <c r="V18" s="44">
        <f t="shared" si="4"/>
        <v>0</v>
      </c>
      <c r="W18" s="44">
        <f t="shared" si="4"/>
        <v>0</v>
      </c>
      <c r="X18" s="44">
        <f t="shared" si="4"/>
        <v>0</v>
      </c>
      <c r="Y18" s="44">
        <f t="shared" si="4"/>
        <v>0</v>
      </c>
      <c r="Z18" s="44">
        <f t="shared" si="4"/>
        <v>0</v>
      </c>
      <c r="AA18" s="44">
        <f t="shared" si="4"/>
        <v>0</v>
      </c>
    </row>
    <row r="19" spans="1:27" s="44" customFormat="1" ht="15" customHeight="1">
      <c r="A19" s="19" t="s">
        <v>18</v>
      </c>
      <c r="B19" s="92">
        <v>46163</v>
      </c>
      <c r="C19" s="70"/>
      <c r="D19" s="70"/>
      <c r="E19" s="70"/>
      <c r="F19" s="71"/>
      <c r="G19" s="72"/>
      <c r="H19" s="72"/>
      <c r="I19" s="76"/>
      <c r="J19" s="67">
        <f t="shared" si="5"/>
        <v>0</v>
      </c>
      <c r="K19" s="67">
        <f>IF(J19&gt;=8,8,IF(J19&lt;8,J19,0))</f>
        <v>0</v>
      </c>
      <c r="L19" s="68">
        <f>IF((J19-K19)&lt;=4,J19-K19,4)</f>
        <v>0</v>
      </c>
      <c r="M19" s="69">
        <f t="shared" si="6"/>
        <v>0</v>
      </c>
      <c r="N19" s="73"/>
      <c r="O19" s="18" t="s">
        <v>19</v>
      </c>
      <c r="P19" s="18" t="s">
        <v>19</v>
      </c>
      <c r="Q19" s="84">
        <f t="shared" si="7"/>
        <v>0</v>
      </c>
      <c r="R19" s="116">
        <f t="shared" si="8"/>
        <v>0</v>
      </c>
      <c r="S19" s="44">
        <f t="shared" si="9"/>
        <v>0</v>
      </c>
      <c r="T19" s="44">
        <f t="shared" si="4"/>
        <v>0</v>
      </c>
      <c r="U19" s="44">
        <f t="shared" si="4"/>
        <v>0</v>
      </c>
      <c r="V19" s="44">
        <f t="shared" si="4"/>
        <v>0</v>
      </c>
      <c r="W19" s="44">
        <f t="shared" si="4"/>
        <v>0</v>
      </c>
      <c r="X19" s="44">
        <f t="shared" si="4"/>
        <v>0</v>
      </c>
      <c r="Y19" s="44">
        <f t="shared" si="4"/>
        <v>0</v>
      </c>
      <c r="Z19" s="44">
        <f t="shared" si="4"/>
        <v>0</v>
      </c>
      <c r="AA19" s="44">
        <f t="shared" si="4"/>
        <v>0</v>
      </c>
    </row>
    <row r="20" spans="1:27" s="44" customFormat="1" ht="15" customHeight="1">
      <c r="A20" s="19" t="s">
        <v>20</v>
      </c>
      <c r="B20" s="92">
        <v>46164</v>
      </c>
      <c r="C20" s="70"/>
      <c r="D20" s="70"/>
      <c r="E20" s="70"/>
      <c r="F20" s="71"/>
      <c r="G20" s="72"/>
      <c r="H20" s="72"/>
      <c r="I20" s="76"/>
      <c r="J20" s="67">
        <f t="shared" si="5"/>
        <v>0</v>
      </c>
      <c r="K20" s="67">
        <f>IF(J20&gt;=8,8,IF(J20&lt;8,J20,0))</f>
        <v>0</v>
      </c>
      <c r="L20" s="68">
        <f>IF((J20-K20)&lt;=4,J20-K20,4)</f>
        <v>0</v>
      </c>
      <c r="M20" s="69">
        <f t="shared" si="6"/>
        <v>0</v>
      </c>
      <c r="N20" s="73"/>
      <c r="O20" s="18" t="s">
        <v>19</v>
      </c>
      <c r="P20" s="18" t="s">
        <v>19</v>
      </c>
      <c r="Q20" s="84">
        <f t="shared" si="7"/>
        <v>0</v>
      </c>
      <c r="R20" s="116">
        <f t="shared" si="8"/>
        <v>0</v>
      </c>
      <c r="S20" s="44">
        <f t="shared" si="9"/>
        <v>0</v>
      </c>
      <c r="T20" s="44">
        <f t="shared" si="4"/>
        <v>0</v>
      </c>
      <c r="U20" s="44">
        <f t="shared" si="4"/>
        <v>0</v>
      </c>
      <c r="V20" s="44">
        <f t="shared" si="4"/>
        <v>0</v>
      </c>
      <c r="W20" s="44">
        <f t="shared" si="4"/>
        <v>0</v>
      </c>
      <c r="X20" s="44">
        <f t="shared" si="4"/>
        <v>0</v>
      </c>
      <c r="Y20" s="44">
        <f t="shared" si="4"/>
        <v>0</v>
      </c>
      <c r="Z20" s="44">
        <f t="shared" si="4"/>
        <v>0</v>
      </c>
      <c r="AA20" s="44">
        <f t="shared" si="4"/>
        <v>0</v>
      </c>
    </row>
    <row r="21" spans="1:27" s="1" customFormat="1" ht="15" customHeight="1">
      <c r="A21" s="20" t="s">
        <v>21</v>
      </c>
      <c r="B21" s="92">
        <v>46165</v>
      </c>
      <c r="C21" s="70"/>
      <c r="D21" s="70"/>
      <c r="E21" s="70"/>
      <c r="F21" s="71"/>
      <c r="G21" s="72"/>
      <c r="H21" s="72"/>
      <c r="I21" s="76"/>
      <c r="J21" s="67">
        <f t="shared" si="5"/>
        <v>0</v>
      </c>
      <c r="K21" s="67">
        <f>IF(J21&gt;=8,IF(SUM(K16:K20)&gt;=40,0,IF((SUM(K16:K20)+J21)&gt;=40,IF(40-SUM(K16:K20)&gt;8,8,40-SUM(K16:K20)),IF(J21&gt;=8,8,IF(J21&lt;8,J21,0)))),IF(J21&lt;8,IF(SUM(K16:K20)&gt;=40,0,IF((SUM(K16:K20)+J21)&gt;=40,40-SUM(K16:K20),IF(J21&gt;=8,8,IF(J21&lt;8,J21,0))))))</f>
        <v>0</v>
      </c>
      <c r="L21" s="68">
        <f>IF(K21=J21,0,IF((SUM(K16:K20)+J21)&gt;=40,IF(J21&lt;=12,J21-K21,IF(J21&gt;12,12-K21,IF((J21-K21)&lt;=4,J21-K21,4))),IF(J21&lt;=12,J21-K21,IF(J21&gt;12,12-K21,IF((J21-K21)&lt;=4,J21-K21,4)))))</f>
        <v>0</v>
      </c>
      <c r="M21" s="69">
        <f t="shared" si="6"/>
        <v>0</v>
      </c>
      <c r="N21" s="73"/>
      <c r="O21" s="18" t="s">
        <v>19</v>
      </c>
      <c r="P21" s="18" t="s">
        <v>19</v>
      </c>
      <c r="Q21" s="82">
        <f t="shared" si="7"/>
        <v>0</v>
      </c>
      <c r="R21" s="116">
        <f t="shared" si="8"/>
        <v>0</v>
      </c>
      <c r="S21" s="44">
        <f t="shared" si="9"/>
        <v>0</v>
      </c>
      <c r="T21" s="44">
        <f t="shared" si="4"/>
        <v>0</v>
      </c>
      <c r="U21" s="44">
        <f t="shared" si="4"/>
        <v>0</v>
      </c>
      <c r="V21" s="44">
        <f t="shared" si="4"/>
        <v>0</v>
      </c>
      <c r="W21" s="44">
        <f t="shared" si="4"/>
        <v>0</v>
      </c>
      <c r="X21" s="44">
        <f t="shared" si="4"/>
        <v>0</v>
      </c>
      <c r="Y21" s="44">
        <f t="shared" si="4"/>
        <v>0</v>
      </c>
      <c r="Z21" s="44">
        <f t="shared" si="4"/>
        <v>0</v>
      </c>
      <c r="AA21" s="44">
        <f t="shared" si="4"/>
        <v>0</v>
      </c>
    </row>
    <row r="22" spans="1:27" s="1" customFormat="1" ht="15" customHeight="1" thickBot="1">
      <c r="A22" s="20" t="s">
        <v>22</v>
      </c>
      <c r="B22" s="92">
        <v>46166</v>
      </c>
      <c r="C22" s="70"/>
      <c r="D22" s="70"/>
      <c r="E22" s="70"/>
      <c r="F22" s="71"/>
      <c r="G22" s="72"/>
      <c r="H22" s="72"/>
      <c r="I22" s="76"/>
      <c r="J22" s="67">
        <f t="shared" si="5"/>
        <v>0</v>
      </c>
      <c r="K22" s="67">
        <f>IF(SUM(R16:R21)=6,0,IF(J22=0,0,IF(SUM(K16:K21)&gt;=40,0,IF((SUM(K16:K21)+J22)&gt;=40,IF(J22&gt;8,IF(40-SUM(K16:K21)&gt;8,8,40-SUM(K16:K21)),40-SUM(K16:K21)),IF(J22&gt;=8,8,IF(J22&lt;8,J22,0))))))</f>
        <v>0</v>
      </c>
      <c r="L22" s="68">
        <f>IF(SUM(R16:R21)=6,IF(J22&gt;=8,8,J22),IF(K23=40,IF(J22&lt;=12,J22-K22,IF(J22&gt;12,12-K22,IF((J22-K22)&lt;=4,J22-K22,4))),IF(SUM(R16:R21)=6,IF(J22&lt;=12,J22-K22,IF(J22&gt;12,12-K22,IF((J22-K22)&lt;=4,J22-K22,4))),IF(J22&gt;8,IF(J22&gt;12,4,J22-K22),0))))</f>
        <v>0</v>
      </c>
      <c r="M22" s="69">
        <f>IF(J22&gt;12,J22-SUM(K22:L22),IF(J22&gt;0,IF((K22+L22)=J22,0,J22-L22),0))</f>
        <v>0</v>
      </c>
      <c r="N22" s="73"/>
      <c r="O22" s="18" t="s">
        <v>19</v>
      </c>
      <c r="P22" s="18" t="s">
        <v>19</v>
      </c>
      <c r="Q22" s="83">
        <f t="shared" si="7"/>
        <v>0</v>
      </c>
      <c r="R22" s="117">
        <f t="shared" si="8"/>
        <v>0</v>
      </c>
      <c r="S22" s="44">
        <f t="shared" si="9"/>
        <v>0</v>
      </c>
      <c r="T22" s="44">
        <f t="shared" si="4"/>
        <v>0</v>
      </c>
      <c r="U22" s="44">
        <f t="shared" si="4"/>
        <v>0</v>
      </c>
      <c r="V22" s="44">
        <f t="shared" si="4"/>
        <v>0</v>
      </c>
      <c r="W22" s="44">
        <f t="shared" si="4"/>
        <v>0</v>
      </c>
      <c r="X22" s="44">
        <f t="shared" si="4"/>
        <v>0</v>
      </c>
      <c r="Y22" s="44">
        <f t="shared" si="4"/>
        <v>0</v>
      </c>
      <c r="Z22" s="44">
        <f t="shared" si="4"/>
        <v>0</v>
      </c>
      <c r="AA22" s="44">
        <f t="shared" si="4"/>
        <v>0</v>
      </c>
    </row>
    <row r="23" spans="1:27" s="1" customFormat="1" ht="18" customHeight="1" thickBot="1">
      <c r="A23" s="22"/>
      <c r="B23" s="23"/>
      <c r="C23" s="24" t="s">
        <v>23</v>
      </c>
      <c r="D23" s="9"/>
      <c r="E23" s="9"/>
      <c r="F23" s="9"/>
      <c r="G23" s="9"/>
      <c r="H23" s="9"/>
      <c r="I23" s="25">
        <f>SUM(I16:I22)</f>
        <v>0</v>
      </c>
      <c r="J23" s="25">
        <f>SUM(J16:J22)</f>
        <v>0</v>
      </c>
      <c r="K23" s="25">
        <f>SUM(K16:K22)</f>
        <v>0</v>
      </c>
      <c r="L23" s="25">
        <f>SUM(L16:L22)</f>
        <v>0</v>
      </c>
      <c r="M23" s="25">
        <f>SUM(M16:M22)</f>
        <v>0</v>
      </c>
      <c r="N23" s="9"/>
      <c r="O23" s="9"/>
      <c r="P23" s="9"/>
      <c r="Q23" s="86">
        <f>SUM(Q16:Q22)</f>
        <v>0</v>
      </c>
      <c r="R23" s="118"/>
      <c r="S23" s="44"/>
      <c r="T23" s="44"/>
      <c r="U23" s="44"/>
      <c r="V23" s="44"/>
      <c r="W23" s="44"/>
      <c r="X23" s="44"/>
      <c r="Y23" s="44"/>
      <c r="Z23" s="44"/>
      <c r="AA23" s="44"/>
    </row>
    <row r="24" spans="1:27" s="1" customFormat="1" ht="15" customHeight="1" thickBot="1">
      <c r="A24" s="22"/>
      <c r="B24" s="23"/>
      <c r="C24" s="24"/>
      <c r="D24" s="9"/>
      <c r="E24" s="9"/>
      <c r="F24" s="9"/>
      <c r="G24" s="9"/>
      <c r="H24" s="9"/>
      <c r="I24" s="63"/>
      <c r="J24" s="63"/>
      <c r="K24" s="63"/>
      <c r="L24" s="63"/>
      <c r="M24" s="63"/>
      <c r="N24" s="9"/>
      <c r="O24" s="9"/>
      <c r="P24" s="9"/>
      <c r="Q24" s="45"/>
      <c r="R24" s="118"/>
      <c r="S24" s="44"/>
      <c r="T24" s="44"/>
      <c r="U24" s="44"/>
      <c r="V24" s="44"/>
      <c r="W24" s="44"/>
      <c r="X24" s="44"/>
      <c r="Y24" s="44"/>
      <c r="Z24" s="44"/>
      <c r="AA24" s="44"/>
    </row>
    <row r="25" spans="1:27" s="1" customFormat="1" ht="15" customHeight="1">
      <c r="A25" s="10"/>
      <c r="B25" s="27"/>
      <c r="C25" s="15" t="s">
        <v>4</v>
      </c>
      <c r="D25" s="15" t="s">
        <v>5</v>
      </c>
      <c r="E25" s="15" t="s">
        <v>4</v>
      </c>
      <c r="F25" s="15" t="s">
        <v>5</v>
      </c>
      <c r="G25" s="28" t="s">
        <v>4</v>
      </c>
      <c r="H25" s="28" t="s">
        <v>5</v>
      </c>
      <c r="I25" s="75" t="s">
        <v>6</v>
      </c>
      <c r="J25" s="29" t="s">
        <v>7</v>
      </c>
      <c r="K25" s="30" t="s">
        <v>8</v>
      </c>
      <c r="L25" s="16" t="s">
        <v>9</v>
      </c>
      <c r="M25" s="30" t="s">
        <v>10</v>
      </c>
      <c r="N25" s="16" t="s">
        <v>11</v>
      </c>
      <c r="O25" s="17" t="s">
        <v>12</v>
      </c>
      <c r="P25" s="17" t="s">
        <v>13</v>
      </c>
      <c r="Q25" s="81" t="s">
        <v>14</v>
      </c>
      <c r="R25" s="119"/>
      <c r="S25" s="44"/>
      <c r="T25" s="44"/>
      <c r="U25" s="44"/>
      <c r="V25" s="44"/>
      <c r="W25" s="44"/>
      <c r="X25" s="44"/>
      <c r="Y25" s="44"/>
      <c r="Z25" s="44"/>
      <c r="AA25" s="44"/>
    </row>
    <row r="26" spans="1:27" s="1" customFormat="1" ht="15" customHeight="1">
      <c r="A26" s="93" t="s">
        <v>15</v>
      </c>
      <c r="B26" s="95">
        <v>46167</v>
      </c>
      <c r="C26" s="70"/>
      <c r="D26" s="70"/>
      <c r="E26" s="70"/>
      <c r="F26" s="71"/>
      <c r="G26" s="66"/>
      <c r="H26" s="66"/>
      <c r="I26" s="76">
        <v>8</v>
      </c>
      <c r="J26" s="67">
        <f t="shared" ref="J26:J32" si="10">((D26-C26)+(F26-E26)+(H26-G26))*24</f>
        <v>0</v>
      </c>
      <c r="K26" s="67">
        <f>IF(J26&gt;=8,8,IF(J26&lt;8,J26,0))</f>
        <v>0</v>
      </c>
      <c r="L26" s="68">
        <f>IF((J26-K26)&lt;=4,J26-K26,4)</f>
        <v>0</v>
      </c>
      <c r="M26" s="69">
        <f t="shared" ref="M26:M31" si="11">IF(J26&gt;12,J26-SUM(K26:L26),0)</f>
        <v>0</v>
      </c>
      <c r="N26" s="73" t="s">
        <v>42</v>
      </c>
      <c r="O26" s="18" t="s">
        <v>19</v>
      </c>
      <c r="P26" s="18" t="s">
        <v>19</v>
      </c>
      <c r="Q26" s="84">
        <f>IF(J26&gt;8,J26-8,0)</f>
        <v>0</v>
      </c>
      <c r="R26" s="116">
        <f t="shared" ref="R26:R32" si="12">IF(J26-I26&gt;0,1,0)</f>
        <v>0</v>
      </c>
      <c r="S26" s="44">
        <f t="shared" ref="S26:AA32" si="13">IF($N26=S$5,$I26,0)</f>
        <v>0</v>
      </c>
      <c r="T26" s="44">
        <f t="shared" si="13"/>
        <v>8</v>
      </c>
      <c r="U26" s="44">
        <f t="shared" si="13"/>
        <v>0</v>
      </c>
      <c r="V26" s="44">
        <f t="shared" si="13"/>
        <v>0</v>
      </c>
      <c r="W26" s="44">
        <f t="shared" si="13"/>
        <v>0</v>
      </c>
      <c r="X26" s="44">
        <f t="shared" si="13"/>
        <v>0</v>
      </c>
      <c r="Y26" s="44">
        <f t="shared" si="13"/>
        <v>0</v>
      </c>
      <c r="Z26" s="44">
        <f t="shared" si="13"/>
        <v>0</v>
      </c>
      <c r="AA26" s="44">
        <f t="shared" si="13"/>
        <v>0</v>
      </c>
    </row>
    <row r="27" spans="1:27" s="1" customFormat="1" ht="15" customHeight="1">
      <c r="A27" s="19" t="s">
        <v>16</v>
      </c>
      <c r="B27" s="128">
        <v>46168</v>
      </c>
      <c r="C27" s="70"/>
      <c r="D27" s="70"/>
      <c r="E27" s="70"/>
      <c r="F27" s="71"/>
      <c r="G27" s="72"/>
      <c r="H27" s="72"/>
      <c r="I27" s="76"/>
      <c r="J27" s="67">
        <f t="shared" si="10"/>
        <v>0</v>
      </c>
      <c r="K27" s="67">
        <f>IF(J27&gt;=8,8,IF(J27&lt;8,J27,0))</f>
        <v>0</v>
      </c>
      <c r="L27" s="68">
        <f>IF((J27-K27)&lt;=4,J27-K27,4)</f>
        <v>0</v>
      </c>
      <c r="M27" s="69">
        <f t="shared" si="11"/>
        <v>0</v>
      </c>
      <c r="N27" s="73"/>
      <c r="O27" s="18" t="s">
        <v>19</v>
      </c>
      <c r="P27" s="18" t="s">
        <v>19</v>
      </c>
      <c r="Q27" s="84">
        <f t="shared" ref="Q27:Q33" si="14">IF(J27&gt;8,J27-8,0)</f>
        <v>0</v>
      </c>
      <c r="R27" s="116">
        <f t="shared" si="12"/>
        <v>0</v>
      </c>
      <c r="S27" s="44">
        <f t="shared" si="13"/>
        <v>0</v>
      </c>
      <c r="T27" s="44">
        <f t="shared" si="13"/>
        <v>0</v>
      </c>
      <c r="U27" s="44">
        <f t="shared" si="13"/>
        <v>0</v>
      </c>
      <c r="V27" s="44">
        <f t="shared" si="13"/>
        <v>0</v>
      </c>
      <c r="W27" s="44">
        <f t="shared" si="13"/>
        <v>0</v>
      </c>
      <c r="X27" s="44">
        <f t="shared" si="13"/>
        <v>0</v>
      </c>
      <c r="Y27" s="44">
        <f t="shared" si="13"/>
        <v>0</v>
      </c>
      <c r="Z27" s="44">
        <f t="shared" si="13"/>
        <v>0</v>
      </c>
      <c r="AA27" s="44">
        <f t="shared" si="13"/>
        <v>0</v>
      </c>
    </row>
    <row r="28" spans="1:27" s="1" customFormat="1" ht="15" customHeight="1">
      <c r="A28" s="19" t="s">
        <v>17</v>
      </c>
      <c r="B28" s="128">
        <v>46169</v>
      </c>
      <c r="C28" s="70"/>
      <c r="D28" s="70"/>
      <c r="E28" s="70"/>
      <c r="F28" s="71"/>
      <c r="G28" s="72"/>
      <c r="H28" s="72"/>
      <c r="I28" s="76"/>
      <c r="J28" s="67">
        <f t="shared" si="10"/>
        <v>0</v>
      </c>
      <c r="K28" s="67">
        <f>IF(J28&gt;=8,8,IF(J28&lt;8,J28,0))</f>
        <v>0</v>
      </c>
      <c r="L28" s="68">
        <f>IF((J28-K28)&lt;=4,J28-K28,4)</f>
        <v>0</v>
      </c>
      <c r="M28" s="69">
        <f t="shared" si="11"/>
        <v>0</v>
      </c>
      <c r="N28" s="73"/>
      <c r="O28" s="18" t="s">
        <v>19</v>
      </c>
      <c r="P28" s="18" t="s">
        <v>19</v>
      </c>
      <c r="Q28" s="84">
        <f t="shared" si="14"/>
        <v>0</v>
      </c>
      <c r="R28" s="116">
        <f t="shared" si="12"/>
        <v>0</v>
      </c>
      <c r="S28" s="44">
        <f t="shared" si="13"/>
        <v>0</v>
      </c>
      <c r="T28" s="44">
        <f t="shared" si="13"/>
        <v>0</v>
      </c>
      <c r="U28" s="44">
        <f t="shared" si="13"/>
        <v>0</v>
      </c>
      <c r="V28" s="44">
        <f t="shared" si="13"/>
        <v>0</v>
      </c>
      <c r="W28" s="44">
        <f t="shared" si="13"/>
        <v>0</v>
      </c>
      <c r="X28" s="44">
        <f t="shared" si="13"/>
        <v>0</v>
      </c>
      <c r="Y28" s="44">
        <f t="shared" si="13"/>
        <v>0</v>
      </c>
      <c r="Z28" s="44">
        <f t="shared" si="13"/>
        <v>0</v>
      </c>
      <c r="AA28" s="44">
        <f t="shared" si="13"/>
        <v>0</v>
      </c>
    </row>
    <row r="29" spans="1:27" s="1" customFormat="1" ht="15" customHeight="1">
      <c r="A29" s="19" t="s">
        <v>18</v>
      </c>
      <c r="B29" s="128">
        <v>46170</v>
      </c>
      <c r="C29" s="70"/>
      <c r="D29" s="70"/>
      <c r="E29" s="70"/>
      <c r="F29" s="71"/>
      <c r="G29" s="72"/>
      <c r="H29" s="72"/>
      <c r="I29" s="76"/>
      <c r="J29" s="67">
        <f t="shared" si="10"/>
        <v>0</v>
      </c>
      <c r="K29" s="67">
        <f>IF(J29&gt;=8,8,IF(J29&lt;8,J29,0))</f>
        <v>0</v>
      </c>
      <c r="L29" s="68">
        <f>IF((J29-K29)&lt;=4,J29-K29,4)</f>
        <v>0</v>
      </c>
      <c r="M29" s="69">
        <f t="shared" si="11"/>
        <v>0</v>
      </c>
      <c r="N29" s="73"/>
      <c r="O29" s="18" t="s">
        <v>19</v>
      </c>
      <c r="P29" s="18" t="s">
        <v>19</v>
      </c>
      <c r="Q29" s="84">
        <f t="shared" si="14"/>
        <v>0</v>
      </c>
      <c r="R29" s="116">
        <f t="shared" si="12"/>
        <v>0</v>
      </c>
      <c r="S29" s="44">
        <f t="shared" si="13"/>
        <v>0</v>
      </c>
      <c r="T29" s="44">
        <f t="shared" si="13"/>
        <v>0</v>
      </c>
      <c r="U29" s="44">
        <f t="shared" si="13"/>
        <v>0</v>
      </c>
      <c r="V29" s="44">
        <f t="shared" si="13"/>
        <v>0</v>
      </c>
      <c r="W29" s="44">
        <f t="shared" si="13"/>
        <v>0</v>
      </c>
      <c r="X29" s="44">
        <f t="shared" si="13"/>
        <v>0</v>
      </c>
      <c r="Y29" s="44">
        <f t="shared" si="13"/>
        <v>0</v>
      </c>
      <c r="Z29" s="44">
        <f t="shared" si="13"/>
        <v>0</v>
      </c>
      <c r="AA29" s="44">
        <f t="shared" si="13"/>
        <v>0</v>
      </c>
    </row>
    <row r="30" spans="1:27" s="44" customFormat="1" ht="15" customHeight="1">
      <c r="A30" s="19" t="s">
        <v>20</v>
      </c>
      <c r="B30" s="128">
        <v>46171</v>
      </c>
      <c r="C30" s="70"/>
      <c r="D30" s="70"/>
      <c r="E30" s="70"/>
      <c r="F30" s="71"/>
      <c r="G30" s="72"/>
      <c r="H30" s="72"/>
      <c r="I30" s="76"/>
      <c r="J30" s="67">
        <f t="shared" si="10"/>
        <v>0</v>
      </c>
      <c r="K30" s="67">
        <f>IF(J30&gt;=8,8,IF(J30&lt;8,J30,0))</f>
        <v>0</v>
      </c>
      <c r="L30" s="68">
        <f>IF((J30-K30)&lt;=4,J30-K30,4)</f>
        <v>0</v>
      </c>
      <c r="M30" s="69">
        <f t="shared" si="11"/>
        <v>0</v>
      </c>
      <c r="N30" s="73"/>
      <c r="O30" s="18" t="s">
        <v>19</v>
      </c>
      <c r="P30" s="18" t="s">
        <v>19</v>
      </c>
      <c r="Q30" s="84">
        <f t="shared" si="14"/>
        <v>0</v>
      </c>
      <c r="R30" s="116">
        <f t="shared" si="12"/>
        <v>0</v>
      </c>
      <c r="S30" s="44">
        <f t="shared" si="13"/>
        <v>0</v>
      </c>
      <c r="T30" s="44">
        <f t="shared" si="13"/>
        <v>0</v>
      </c>
      <c r="U30" s="44">
        <f t="shared" si="13"/>
        <v>0</v>
      </c>
      <c r="V30" s="44">
        <f t="shared" si="13"/>
        <v>0</v>
      </c>
      <c r="W30" s="44">
        <f t="shared" si="13"/>
        <v>0</v>
      </c>
      <c r="X30" s="44">
        <f t="shared" si="13"/>
        <v>0</v>
      </c>
      <c r="Y30" s="44">
        <f t="shared" si="13"/>
        <v>0</v>
      </c>
      <c r="Z30" s="44">
        <f t="shared" si="13"/>
        <v>0</v>
      </c>
      <c r="AA30" s="44">
        <f t="shared" si="13"/>
        <v>0</v>
      </c>
    </row>
    <row r="31" spans="1:27" s="44" customFormat="1" ht="15" customHeight="1">
      <c r="A31" s="20" t="s">
        <v>21</v>
      </c>
      <c r="B31" s="128">
        <v>46172</v>
      </c>
      <c r="C31" s="70"/>
      <c r="D31" s="70"/>
      <c r="E31" s="70"/>
      <c r="F31" s="71"/>
      <c r="G31" s="72"/>
      <c r="H31" s="72"/>
      <c r="I31" s="76"/>
      <c r="J31" s="67">
        <f t="shared" si="10"/>
        <v>0</v>
      </c>
      <c r="K31" s="67">
        <f>IF(J31&gt;=8,IF(SUM(K26:K30)&gt;=40,0,IF((SUM(K26:K30)+J31)&gt;=40,IF(40-SUM(K26:K30)&gt;8,8,40-SUM(K26:K30)),IF(J31&gt;=8,8,IF(J31&lt;8,J31,0)))),IF(J31&lt;8,IF(SUM(K26:K30)&gt;=40,0,IF((SUM(K26:K30)+J31)&gt;=40,40-SUM(K26:K30),IF(J31&gt;=8,8,IF(J31&lt;8,J31,0))))))</f>
        <v>0</v>
      </c>
      <c r="L31" s="68">
        <f>IF(K31=J31,0,IF((SUM(K26:K30)+J31)&gt;=40,IF(J31&lt;=12,J31-K31,IF(J31&gt;12,12-K31,IF((J31-K31)&lt;=4,J31-K31,4))),IF(J31&lt;=12,J31-K31,IF(J31&gt;12,12-K31,IF((J31-K31)&lt;=4,J31-K31,4)))))</f>
        <v>0</v>
      </c>
      <c r="M31" s="69">
        <f t="shared" si="11"/>
        <v>0</v>
      </c>
      <c r="N31" s="73"/>
      <c r="O31" s="18" t="s">
        <v>19</v>
      </c>
      <c r="P31" s="18" t="s">
        <v>19</v>
      </c>
      <c r="Q31" s="84">
        <f t="shared" si="14"/>
        <v>0</v>
      </c>
      <c r="R31" s="116">
        <f t="shared" si="12"/>
        <v>0</v>
      </c>
      <c r="S31" s="44">
        <f t="shared" si="13"/>
        <v>0</v>
      </c>
      <c r="T31" s="44">
        <f t="shared" si="13"/>
        <v>0</v>
      </c>
      <c r="U31" s="44">
        <f t="shared" si="13"/>
        <v>0</v>
      </c>
      <c r="V31" s="44">
        <f t="shared" si="13"/>
        <v>0</v>
      </c>
      <c r="W31" s="44">
        <f t="shared" si="13"/>
        <v>0</v>
      </c>
      <c r="X31" s="44">
        <f t="shared" si="13"/>
        <v>0</v>
      </c>
      <c r="Y31" s="44">
        <f t="shared" si="13"/>
        <v>0</v>
      </c>
      <c r="Z31" s="44">
        <f t="shared" si="13"/>
        <v>0</v>
      </c>
      <c r="AA31" s="44">
        <f t="shared" si="13"/>
        <v>0</v>
      </c>
    </row>
    <row r="32" spans="1:27" s="1" customFormat="1" ht="15" customHeight="1" thickBot="1">
      <c r="A32" s="20" t="s">
        <v>22</v>
      </c>
      <c r="B32" s="128">
        <v>46173</v>
      </c>
      <c r="C32" s="70"/>
      <c r="D32" s="70"/>
      <c r="E32" s="70"/>
      <c r="F32" s="71"/>
      <c r="G32" s="72"/>
      <c r="H32" s="72"/>
      <c r="I32" s="76"/>
      <c r="J32" s="67">
        <f t="shared" si="10"/>
        <v>0</v>
      </c>
      <c r="K32" s="67">
        <f>IF(SUM(R26:R31)=6,0,IF(J32=0,0,IF(SUM(K26:K31)&gt;=40,0,IF((SUM(K26:K31)+J32)&gt;=40,IF(J32&gt;8,IF(40-SUM(K26:K31)&gt;8,8,40-SUM(K26:K31)),40-SUM(K26:K31)),IF(J32&gt;=8,8,IF(J32&lt;8,J32,0))))))</f>
        <v>0</v>
      </c>
      <c r="L32" s="68">
        <f>IF(SUM(R26:R31)=6,IF(J32&gt;=8,8,J32),IF(K33=40,IF(J32&lt;=12,J32-K32,IF(J32&gt;12,12-K32,IF((J32-K32)&lt;=4,J32-K32,4))),IF(SUM(R26:R31)=6,IF(J32&lt;=12,J32-K32,IF(J32&gt;12,12-K32,IF((J32-K32)&lt;=4,J32-K32,4))),IF(J32&gt;8,IF(J32&gt;12,4,J32-K32),0))))</f>
        <v>0</v>
      </c>
      <c r="M32" s="69">
        <f>IF(J32&gt;12,J32-SUM(K32:L32),IF(J32&gt;0,IF((K32+L32)=J32,0,J32-L32),0))</f>
        <v>0</v>
      </c>
      <c r="N32" s="73"/>
      <c r="O32" s="18" t="s">
        <v>19</v>
      </c>
      <c r="P32" s="18" t="s">
        <v>19</v>
      </c>
      <c r="Q32" s="84">
        <f t="shared" si="14"/>
        <v>0</v>
      </c>
      <c r="R32" s="117">
        <f t="shared" si="12"/>
        <v>0</v>
      </c>
      <c r="S32" s="44">
        <f t="shared" si="13"/>
        <v>0</v>
      </c>
      <c r="T32" s="44">
        <f t="shared" si="13"/>
        <v>0</v>
      </c>
      <c r="U32" s="44">
        <f t="shared" si="13"/>
        <v>0</v>
      </c>
      <c r="V32" s="44">
        <f t="shared" si="13"/>
        <v>0</v>
      </c>
      <c r="W32" s="44">
        <f t="shared" si="13"/>
        <v>0</v>
      </c>
      <c r="X32" s="44">
        <f t="shared" si="13"/>
        <v>0</v>
      </c>
      <c r="Y32" s="44">
        <f t="shared" si="13"/>
        <v>0</v>
      </c>
      <c r="Z32" s="44">
        <f t="shared" si="13"/>
        <v>0</v>
      </c>
      <c r="AA32" s="44">
        <f t="shared" si="13"/>
        <v>0</v>
      </c>
    </row>
    <row r="33" spans="1:112" ht="15" customHeight="1" thickBot="1">
      <c r="A33" s="22"/>
      <c r="B33" s="23"/>
      <c r="C33" s="24" t="s">
        <v>23</v>
      </c>
      <c r="D33" s="9"/>
      <c r="E33" s="9"/>
      <c r="F33" s="9"/>
      <c r="G33" s="9"/>
      <c r="H33" s="9"/>
      <c r="I33" s="25">
        <f>SUM(I26:I32)</f>
        <v>8</v>
      </c>
      <c r="J33" s="25">
        <f>SUM(J26:J32)</f>
        <v>0</v>
      </c>
      <c r="K33" s="25">
        <f>SUM(K26:K32)</f>
        <v>0</v>
      </c>
      <c r="L33" s="25">
        <f>SUM(L26:L32)</f>
        <v>0</v>
      </c>
      <c r="M33" s="25">
        <f>SUM(M26:M32)</f>
        <v>0</v>
      </c>
      <c r="N33" s="9"/>
      <c r="O33" s="21"/>
      <c r="P33" s="21"/>
      <c r="Q33" s="84">
        <f t="shared" si="14"/>
        <v>0</v>
      </c>
      <c r="R33" s="45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</row>
    <row r="34" spans="1:112" ht="15" customHeight="1">
      <c r="A34" s="22"/>
      <c r="B34" s="23"/>
      <c r="C34" s="24"/>
      <c r="D34" s="9"/>
      <c r="E34" s="9"/>
      <c r="F34" s="9"/>
      <c r="G34" s="9"/>
      <c r="H34" s="9"/>
      <c r="I34" s="63"/>
      <c r="J34" s="63"/>
      <c r="K34" s="63"/>
      <c r="L34" s="63"/>
      <c r="M34" s="63"/>
      <c r="N34" s="9"/>
      <c r="O34" s="21"/>
      <c r="P34" s="21"/>
      <c r="Q34" s="88"/>
      <c r="R34" s="45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</row>
    <row r="35" spans="1:112" ht="16" thickBot="1">
      <c r="A35" s="22"/>
      <c r="B35" s="31"/>
      <c r="C35" s="9"/>
      <c r="D35" s="9"/>
      <c r="E35" s="9"/>
      <c r="F35" s="9"/>
      <c r="G35" s="9"/>
      <c r="H35" s="9"/>
      <c r="I35" s="77"/>
      <c r="J35" s="32"/>
      <c r="K35" s="26"/>
      <c r="L35" s="26"/>
      <c r="M35" s="26"/>
      <c r="N35" s="9"/>
      <c r="O35" s="1"/>
      <c r="P35" s="1"/>
      <c r="Q35" s="9"/>
      <c r="R35" s="9"/>
      <c r="S35" s="1">
        <f>SUM(S6:S34)</f>
        <v>0</v>
      </c>
      <c r="T35" s="1">
        <f t="shared" ref="T35:AA35" si="15">SUM(T6:T34)</f>
        <v>8</v>
      </c>
      <c r="U35" s="1">
        <f t="shared" si="15"/>
        <v>0</v>
      </c>
      <c r="V35" s="1">
        <f t="shared" si="15"/>
        <v>0</v>
      </c>
      <c r="W35" s="1">
        <f t="shared" si="15"/>
        <v>0</v>
      </c>
      <c r="X35" s="1">
        <f t="shared" si="15"/>
        <v>0</v>
      </c>
      <c r="Y35" s="1">
        <f t="shared" si="15"/>
        <v>0</v>
      </c>
      <c r="Z35" s="1">
        <f t="shared" si="15"/>
        <v>0</v>
      </c>
      <c r="AA35" s="1">
        <f t="shared" si="15"/>
        <v>0</v>
      </c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</row>
    <row r="36" spans="1:112" ht="18.5" thickBot="1">
      <c r="A36" s="33"/>
      <c r="B36" s="11"/>
      <c r="C36" s="34" t="s">
        <v>24</v>
      </c>
      <c r="D36" s="35"/>
      <c r="E36" s="35"/>
      <c r="F36" s="35"/>
      <c r="G36" s="35"/>
      <c r="H36" s="35"/>
      <c r="I36" s="36">
        <f>SUM(I13+I23+I33)</f>
        <v>8</v>
      </c>
      <c r="J36" s="36">
        <f>SUM(J13+J23+J33)</f>
        <v>0</v>
      </c>
      <c r="K36" s="36">
        <f>SUM(K13+K23+K33)</f>
        <v>0</v>
      </c>
      <c r="L36" s="36">
        <f>SUM(L13+L23+L33)</f>
        <v>0</v>
      </c>
      <c r="M36" s="36">
        <f>SUM(M13+M23+M33)</f>
        <v>0</v>
      </c>
      <c r="N36" s="9"/>
      <c r="O36" s="1"/>
      <c r="P36" s="1"/>
      <c r="Q36" s="37" t="s">
        <v>25</v>
      </c>
      <c r="R36" s="4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</row>
    <row r="37" spans="1:112" ht="18">
      <c r="A37" s="33"/>
      <c r="B37" s="11"/>
      <c r="C37" s="34"/>
      <c r="D37" s="35"/>
      <c r="E37" s="35"/>
      <c r="F37" s="35"/>
      <c r="G37" s="35"/>
      <c r="H37" s="35"/>
      <c r="I37" s="38"/>
      <c r="J37" s="38"/>
      <c r="K37" s="38"/>
      <c r="L37" s="38"/>
      <c r="M37" s="38"/>
      <c r="N37" s="9"/>
      <c r="O37" s="1"/>
      <c r="P37" s="1"/>
      <c r="Q37" s="39">
        <f>J36</f>
        <v>0</v>
      </c>
      <c r="R37" s="46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</row>
    <row r="38" spans="1:112" ht="13.5" thickBot="1">
      <c r="A38" s="42" t="s">
        <v>29</v>
      </c>
      <c r="O38" s="1"/>
      <c r="P38" s="1"/>
      <c r="Q38" s="9"/>
      <c r="R38" s="9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</row>
    <row r="39" spans="1:112" ht="13">
      <c r="A39" s="47" t="s">
        <v>30</v>
      </c>
      <c r="B39" s="48"/>
      <c r="C39" s="47"/>
      <c r="D39" s="47"/>
      <c r="E39" s="47"/>
      <c r="F39" s="47"/>
      <c r="G39" s="47"/>
      <c r="H39" s="47"/>
      <c r="I39" s="79"/>
      <c r="J39" s="47"/>
      <c r="K39" s="141" t="s">
        <v>35</v>
      </c>
      <c r="L39" s="142"/>
      <c r="M39" s="142"/>
      <c r="N39" s="142"/>
      <c r="O39" s="142"/>
      <c r="P39" s="142"/>
      <c r="Q39" s="142"/>
      <c r="R39" s="143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</row>
    <row r="40" spans="1:112">
      <c r="A40" s="47" t="s">
        <v>31</v>
      </c>
      <c r="B40" s="48"/>
      <c r="C40" s="47"/>
      <c r="D40" s="47"/>
      <c r="E40" s="47"/>
      <c r="F40" s="47"/>
      <c r="G40" s="47"/>
      <c r="H40" s="47"/>
      <c r="I40" s="79"/>
      <c r="J40" s="47"/>
      <c r="K40" s="58"/>
      <c r="L40" s="60" t="s">
        <v>36</v>
      </c>
      <c r="M40" s="49"/>
      <c r="N40" s="49"/>
      <c r="O40" s="60" t="s">
        <v>40</v>
      </c>
      <c r="P40" s="1"/>
      <c r="Q40" s="9"/>
      <c r="R40" s="53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</row>
    <row r="41" spans="1:112">
      <c r="A41" s="50" t="s">
        <v>32</v>
      </c>
      <c r="B41" s="48"/>
      <c r="C41" s="47"/>
      <c r="D41" s="47"/>
      <c r="E41" s="47"/>
      <c r="F41" s="47"/>
      <c r="G41" s="47"/>
      <c r="H41" s="47"/>
      <c r="I41" s="79"/>
      <c r="J41" s="47"/>
      <c r="K41" s="58"/>
      <c r="L41" s="64" t="s">
        <v>37</v>
      </c>
      <c r="M41" s="65"/>
      <c r="N41" s="49"/>
      <c r="O41" s="60" t="s">
        <v>44</v>
      </c>
      <c r="P41" s="1"/>
      <c r="Q41" s="9"/>
      <c r="R41" s="53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</row>
    <row r="42" spans="1:112">
      <c r="A42" s="47" t="s">
        <v>33</v>
      </c>
      <c r="B42" s="48"/>
      <c r="C42" s="47"/>
      <c r="D42" s="47"/>
      <c r="E42" s="47"/>
      <c r="F42" s="47"/>
      <c r="G42" s="47"/>
      <c r="H42" s="47"/>
      <c r="I42" s="79"/>
      <c r="J42" s="47"/>
      <c r="K42" s="58"/>
      <c r="L42" s="60" t="s">
        <v>39</v>
      </c>
      <c r="M42" s="49"/>
      <c r="N42" s="49"/>
      <c r="O42" s="60" t="s">
        <v>41</v>
      </c>
      <c r="P42" s="1"/>
      <c r="Q42" s="9"/>
      <c r="R42" s="53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</row>
    <row r="43" spans="1:112">
      <c r="A43" s="47" t="s">
        <v>34</v>
      </c>
      <c r="B43" s="48"/>
      <c r="C43" s="47"/>
      <c r="D43" s="47"/>
      <c r="E43" s="47"/>
      <c r="F43" s="47"/>
      <c r="G43" s="47"/>
      <c r="H43" s="47"/>
      <c r="I43" s="79"/>
      <c r="J43" s="47"/>
      <c r="K43" s="58"/>
      <c r="L43" s="60" t="s">
        <v>43</v>
      </c>
      <c r="M43" s="49"/>
      <c r="N43" s="49"/>
      <c r="O43" s="60" t="s">
        <v>38</v>
      </c>
      <c r="P43" s="49"/>
      <c r="Q43" s="9"/>
      <c r="R43" s="53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 ht="13" thickBot="1">
      <c r="K44" s="59"/>
      <c r="L44" s="61" t="s">
        <v>46</v>
      </c>
      <c r="M44" s="54"/>
      <c r="N44" s="54"/>
      <c r="O44" s="61"/>
      <c r="P44" s="55"/>
      <c r="Q44" s="56"/>
      <c r="R44" s="57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>
      <c r="N45" s="9"/>
      <c r="O45" s="1"/>
      <c r="P45" s="1"/>
      <c r="Q45" s="2"/>
      <c r="R45" s="2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 ht="13">
      <c r="A46" s="52" t="s">
        <v>26</v>
      </c>
      <c r="B46" s="11"/>
      <c r="C46" s="10"/>
      <c r="D46" s="10"/>
      <c r="E46" s="13"/>
      <c r="F46" s="13"/>
      <c r="G46" s="13"/>
      <c r="H46" s="13"/>
      <c r="I46" s="80"/>
      <c r="J46" s="13"/>
      <c r="K46" s="12" t="s">
        <v>27</v>
      </c>
      <c r="L46" s="13"/>
      <c r="M46" s="13"/>
      <c r="N46" s="10"/>
      <c r="O46" s="1"/>
      <c r="P46" s="1"/>
      <c r="Q46" s="40"/>
      <c r="R46" s="40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>
      <c r="B47" s="2"/>
      <c r="O47" s="1"/>
      <c r="P47" s="1"/>
      <c r="Q47" s="9"/>
      <c r="R47" s="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 ht="13">
      <c r="A48" s="51" t="s">
        <v>28</v>
      </c>
      <c r="B48" s="11"/>
      <c r="C48" s="10"/>
      <c r="D48" s="10"/>
      <c r="E48" s="13"/>
      <c r="F48" s="13"/>
      <c r="G48" s="13"/>
      <c r="H48" s="13"/>
      <c r="I48" s="80"/>
      <c r="J48" s="13"/>
      <c r="K48" s="12" t="s">
        <v>27</v>
      </c>
      <c r="L48" s="13"/>
      <c r="M48" s="13"/>
      <c r="O48" s="1"/>
      <c r="P48" s="1"/>
      <c r="Q48" s="9"/>
      <c r="R48" s="9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5:112">
      <c r="O49" s="1"/>
      <c r="P49" s="1"/>
      <c r="Q49" s="9"/>
      <c r="R49" s="9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5:112">
      <c r="O50" s="1"/>
      <c r="P50" s="1"/>
      <c r="Q50" s="9"/>
      <c r="R50" s="9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5:112">
      <c r="O51" s="1"/>
      <c r="P51" s="1"/>
      <c r="Q51" s="9"/>
      <c r="R51" s="9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5:112">
      <c r="O52" s="1"/>
      <c r="P52" s="1"/>
      <c r="Q52" s="9"/>
      <c r="R52" s="9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5:112">
      <c r="O53" s="1"/>
      <c r="P53" s="1"/>
      <c r="Q53" s="9"/>
      <c r="R53" s="9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5:112">
      <c r="O54" s="1"/>
      <c r="P54" s="1"/>
      <c r="Q54" s="9"/>
      <c r="R54" s="9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5:112">
      <c r="O55" s="1"/>
      <c r="P55" s="1"/>
      <c r="Q55" s="9"/>
      <c r="R55" s="9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5:112">
      <c r="O56" s="1"/>
      <c r="P56" s="1"/>
      <c r="Q56" s="9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5:112">
      <c r="O57" s="1"/>
      <c r="P57" s="1"/>
      <c r="Q57" s="9"/>
      <c r="R57" s="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5:112">
      <c r="O58" s="1"/>
      <c r="P58" s="1"/>
      <c r="Q58" s="9"/>
      <c r="R58" s="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5:112">
      <c r="O59" s="1"/>
      <c r="P59" s="1"/>
      <c r="Q59" s="9"/>
      <c r="R59" s="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5:112">
      <c r="O60" s="1"/>
      <c r="P60" s="1"/>
      <c r="Q60" s="9"/>
      <c r="R60" s="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5:112">
      <c r="O61" s="1"/>
      <c r="P61" s="1"/>
      <c r="Q61" s="9"/>
      <c r="R61" s="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5:112">
      <c r="O62" s="1"/>
      <c r="P62" s="1"/>
      <c r="Q62" s="9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5:112">
      <c r="O63" s="1"/>
      <c r="P63" s="1"/>
      <c r="Q63" s="9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5:112">
      <c r="O64" s="1"/>
      <c r="P64" s="1"/>
      <c r="Q64" s="9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5:112">
      <c r="O65" s="1"/>
      <c r="P65" s="1"/>
      <c r="Q65" s="9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5:112">
      <c r="O66" s="1"/>
      <c r="P66" s="1"/>
      <c r="Q66" s="9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5:112">
      <c r="O67" s="1"/>
      <c r="P67" s="1"/>
      <c r="Q67" s="9"/>
      <c r="R67" s="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5:112">
      <c r="O68" s="1"/>
      <c r="P68" s="1"/>
      <c r="Q68" s="9"/>
      <c r="R68" s="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5:112">
      <c r="O69" s="1"/>
      <c r="P69" s="1"/>
      <c r="Q69" s="9"/>
      <c r="R69" s="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5:112">
      <c r="O70" s="1"/>
      <c r="P70" s="1"/>
      <c r="Q70" s="9"/>
      <c r="R70" s="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5:112">
      <c r="O71" s="1"/>
      <c r="P71" s="1"/>
      <c r="Q71" s="9"/>
      <c r="R71" s="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5:112">
      <c r="O72" s="1"/>
      <c r="P72" s="1"/>
      <c r="Q72" s="9"/>
      <c r="R72" s="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5:112">
      <c r="O73" s="1"/>
      <c r="P73" s="1"/>
      <c r="Q73" s="9"/>
      <c r="R73" s="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5:112">
      <c r="O74" s="1"/>
      <c r="P74" s="1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5:112">
      <c r="O75" s="1"/>
      <c r="P75" s="1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5:112">
      <c r="O76" s="1"/>
      <c r="P76" s="1"/>
      <c r="Q76" s="9"/>
      <c r="R76" s="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5:112">
      <c r="O77" s="1"/>
      <c r="P77" s="1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5:112">
      <c r="O78" s="1"/>
      <c r="P78" s="1"/>
      <c r="Q78" s="9"/>
      <c r="R78" s="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5:112">
      <c r="O79" s="1"/>
      <c r="P79" s="1"/>
      <c r="Q79" s="9"/>
      <c r="R79" s="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5:112">
      <c r="O80" s="1"/>
      <c r="P80" s="1"/>
      <c r="Q80" s="9"/>
      <c r="R80" s="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5:112">
      <c r="O81" s="1"/>
      <c r="P81" s="1"/>
      <c r="Q81" s="9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5:112">
      <c r="O82" s="1"/>
      <c r="P82" s="1"/>
      <c r="Q82" s="9"/>
      <c r="R82" s="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5:112">
      <c r="O83" s="1"/>
      <c r="P83" s="1"/>
      <c r="Q83" s="9"/>
      <c r="R83" s="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5:112">
      <c r="O84" s="1"/>
      <c r="P84" s="1"/>
      <c r="Q84" s="9"/>
      <c r="R84" s="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5:112">
      <c r="O85" s="1"/>
      <c r="P85" s="1"/>
      <c r="Q85" s="9"/>
      <c r="R85" s="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5:112">
      <c r="O86" s="1"/>
      <c r="P86" s="1"/>
      <c r="Q86" s="9"/>
      <c r="R86" s="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5:112">
      <c r="O87" s="1"/>
      <c r="P87" s="1"/>
      <c r="Q87" s="9"/>
      <c r="R87" s="9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5:112">
      <c r="O88" s="1"/>
      <c r="P88" s="1"/>
      <c r="Q88" s="9"/>
      <c r="R88" s="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5:112">
      <c r="O89" s="1"/>
      <c r="P89" s="1"/>
      <c r="Q89" s="9"/>
      <c r="R89" s="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5:112">
      <c r="O90" s="1"/>
      <c r="P90" s="1"/>
      <c r="Q90" s="9"/>
      <c r="R90" s="9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5:112">
      <c r="O91" s="1"/>
      <c r="P91" s="1"/>
      <c r="Q91" s="9"/>
      <c r="R91" s="9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5:112">
      <c r="O92" s="1"/>
      <c r="P92" s="1"/>
      <c r="Q92" s="9"/>
      <c r="R92" s="9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5:112">
      <c r="O93" s="1"/>
      <c r="P93" s="1"/>
      <c r="Q93" s="9"/>
      <c r="R93" s="9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5:112">
      <c r="O94" s="1"/>
      <c r="P94" s="1"/>
      <c r="Q94" s="9"/>
      <c r="R94" s="9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5:112">
      <c r="O95" s="1"/>
      <c r="P95" s="1"/>
      <c r="Q95" s="9"/>
      <c r="R95" s="9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5:112">
      <c r="O96" s="1"/>
      <c r="P96" s="1"/>
      <c r="Q96" s="9"/>
      <c r="R96" s="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5:112">
      <c r="O97" s="1"/>
      <c r="P97" s="1"/>
      <c r="Q97" s="9"/>
      <c r="R97" s="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5:112">
      <c r="O98" s="1"/>
      <c r="P98" s="1"/>
      <c r="Q98" s="9"/>
      <c r="R98" s="9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5:112">
      <c r="O99" s="1"/>
      <c r="P99" s="1"/>
      <c r="Q99" s="9"/>
      <c r="R99" s="9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5:112">
      <c r="O100" s="1"/>
      <c r="P100" s="1"/>
      <c r="Q100" s="9"/>
      <c r="R100" s="9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5:112">
      <c r="O101" s="1"/>
      <c r="P101" s="1"/>
      <c r="Q101" s="9"/>
      <c r="R101" s="9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5:112">
      <c r="O102" s="1"/>
      <c r="P102" s="1"/>
      <c r="Q102" s="9"/>
      <c r="R102" s="9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5:112">
      <c r="O103" s="1"/>
      <c r="P103" s="1"/>
      <c r="Q103" s="9"/>
      <c r="R103" s="9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5:112">
      <c r="O104" s="1"/>
      <c r="P104" s="1"/>
      <c r="Q104" s="9"/>
      <c r="R104" s="9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5:112">
      <c r="O105" s="1"/>
      <c r="P105" s="1"/>
      <c r="Q105" s="9"/>
      <c r="R105" s="9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5:112">
      <c r="O106" s="1"/>
      <c r="P106" s="1"/>
      <c r="Q106" s="9"/>
      <c r="R106" s="9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5:112">
      <c r="O107" s="1"/>
      <c r="P107" s="1"/>
      <c r="Q107" s="9"/>
      <c r="R107" s="9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5:112">
      <c r="O108" s="1"/>
      <c r="P108" s="1"/>
      <c r="Q108" s="9"/>
      <c r="R108" s="9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5:112">
      <c r="O109" s="1"/>
      <c r="P109" s="1"/>
      <c r="Q109" s="9"/>
      <c r="R109" s="9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5:112">
      <c r="O110" s="1"/>
      <c r="P110" s="1"/>
      <c r="Q110" s="9"/>
      <c r="R110" s="9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5:112">
      <c r="O111" s="1"/>
      <c r="P111" s="1"/>
      <c r="Q111" s="9"/>
      <c r="R111" s="9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5:112">
      <c r="O112" s="1"/>
      <c r="P112" s="1"/>
      <c r="Q112" s="9"/>
      <c r="R112" s="9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5:112">
      <c r="O113" s="1"/>
      <c r="P113" s="1"/>
      <c r="Q113" s="9"/>
      <c r="R113" s="9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5:112">
      <c r="O114" s="1"/>
      <c r="P114" s="1"/>
      <c r="Q114" s="9"/>
      <c r="R114" s="9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5:112">
      <c r="O115" s="1"/>
      <c r="P115" s="1"/>
      <c r="Q115" s="9"/>
      <c r="R115" s="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5:112">
      <c r="O116" s="1"/>
      <c r="P116" s="1"/>
      <c r="Q116" s="9"/>
      <c r="R116" s="9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5:112">
      <c r="O117" s="1"/>
      <c r="P117" s="1"/>
      <c r="Q117" s="9"/>
      <c r="R117" s="9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5:112">
      <c r="O118" s="1"/>
      <c r="P118" s="1"/>
      <c r="Q118" s="9"/>
      <c r="R118" s="9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5:112">
      <c r="O119" s="1"/>
      <c r="P119" s="1"/>
      <c r="Q119" s="9"/>
      <c r="R119" s="9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5:112">
      <c r="O120" s="1"/>
      <c r="P120" s="1"/>
      <c r="Q120" s="9"/>
      <c r="R120" s="9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5:112">
      <c r="O121" s="1"/>
      <c r="P121" s="1"/>
      <c r="Q121" s="9"/>
      <c r="R121" s="9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5:112">
      <c r="O122" s="1"/>
      <c r="P122" s="1"/>
      <c r="Q122" s="9"/>
      <c r="R122" s="9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5:112">
      <c r="O123" s="1"/>
      <c r="P123" s="1"/>
      <c r="Q123" s="9"/>
      <c r="R123" s="9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5:112">
      <c r="O124" s="1"/>
      <c r="P124" s="1"/>
      <c r="Q124" s="9"/>
      <c r="R124" s="9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5:112">
      <c r="O125" s="1"/>
      <c r="P125" s="1"/>
      <c r="Q125" s="9"/>
      <c r="R125" s="9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5:112">
      <c r="O126" s="1"/>
      <c r="P126" s="1"/>
      <c r="Q126" s="9"/>
      <c r="R126" s="9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5:112">
      <c r="O127" s="1"/>
      <c r="P127" s="1"/>
      <c r="Q127" s="9"/>
      <c r="R127" s="9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5:112">
      <c r="O128" s="1"/>
      <c r="P128" s="1"/>
      <c r="Q128" s="9"/>
      <c r="R128" s="9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5:112">
      <c r="O129" s="1"/>
      <c r="P129" s="1"/>
      <c r="Q129" s="9"/>
      <c r="R129" s="9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5:112">
      <c r="O130" s="1"/>
      <c r="P130" s="1"/>
      <c r="Q130" s="9"/>
      <c r="R130" s="9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5:112">
      <c r="O131" s="1"/>
      <c r="P131" s="1"/>
      <c r="Q131" s="9"/>
      <c r="R131" s="9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5:112">
      <c r="O132" s="1"/>
      <c r="P132" s="1"/>
      <c r="Q132" s="9"/>
      <c r="R132" s="9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5:112">
      <c r="O133" s="1"/>
      <c r="P133" s="1"/>
      <c r="Q133" s="9"/>
      <c r="R133" s="9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5:112">
      <c r="O134" s="1"/>
      <c r="P134" s="1"/>
      <c r="Q134" s="9"/>
      <c r="R134" s="9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5:112">
      <c r="O135" s="1"/>
      <c r="P135" s="1"/>
      <c r="Q135" s="9"/>
      <c r="R135" s="9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5:112">
      <c r="O136" s="1"/>
      <c r="P136" s="1"/>
      <c r="Q136" s="9"/>
      <c r="R136" s="9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5:112">
      <c r="O137" s="1"/>
      <c r="P137" s="1"/>
      <c r="Q137" s="9"/>
      <c r="R137" s="9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5:112">
      <c r="O138" s="1"/>
      <c r="P138" s="1"/>
      <c r="Q138" s="9"/>
      <c r="R138" s="9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</row>
    <row r="139" spans="15:112">
      <c r="O139" s="1"/>
      <c r="P139" s="1"/>
      <c r="Q139" s="9"/>
      <c r="R139" s="9"/>
    </row>
    <row r="140" spans="15:112">
      <c r="O140" s="1"/>
      <c r="P140" s="1"/>
      <c r="Q140" s="9"/>
      <c r="R140" s="9"/>
    </row>
    <row r="141" spans="15:112">
      <c r="O141" s="1"/>
      <c r="P141" s="1"/>
      <c r="Q141" s="9"/>
      <c r="R141" s="9"/>
    </row>
    <row r="142" spans="15:112">
      <c r="O142" s="1"/>
      <c r="P142" s="1"/>
      <c r="Q142" s="9"/>
      <c r="R142" s="9"/>
    </row>
    <row r="143" spans="15:112">
      <c r="O143" s="1"/>
      <c r="P143" s="1"/>
      <c r="Q143" s="9"/>
      <c r="R143" s="9"/>
    </row>
    <row r="144" spans="15:112">
      <c r="O144" s="1"/>
      <c r="P144" s="1"/>
      <c r="Q144" s="9"/>
      <c r="R144" s="9"/>
    </row>
    <row r="145" spans="15:18">
      <c r="O145" s="1"/>
      <c r="P145" s="1"/>
      <c r="Q145" s="9"/>
      <c r="R145" s="9"/>
    </row>
    <row r="146" spans="15:18">
      <c r="O146" s="1"/>
      <c r="P146" s="1"/>
    </row>
    <row r="147" spans="15:18">
      <c r="O147" s="1"/>
      <c r="P147" s="1"/>
    </row>
  </sheetData>
  <mergeCells count="3">
    <mergeCell ref="A1:R1"/>
    <mergeCell ref="A2:R2"/>
    <mergeCell ref="K39:R39"/>
  </mergeCells>
  <phoneticPr fontId="0" type="noConversion"/>
  <conditionalFormatting sqref="I6:N6">
    <cfRule type="expression" dxfId="277" priority="10" stopIfTrue="1">
      <formula>$B$6=""</formula>
    </cfRule>
  </conditionalFormatting>
  <conditionalFormatting sqref="I7:N11">
    <cfRule type="expression" dxfId="276" priority="5" stopIfTrue="1">
      <formula>$B7=""</formula>
    </cfRule>
  </conditionalFormatting>
  <conditionalFormatting sqref="J22:L22">
    <cfRule type="expression" dxfId="275" priority="72" stopIfTrue="1">
      <formula>$I22&gt;0</formula>
    </cfRule>
  </conditionalFormatting>
  <conditionalFormatting sqref="J32:L32">
    <cfRule type="expression" dxfId="274" priority="56" stopIfTrue="1">
      <formula>$I32&gt;0</formula>
    </cfRule>
  </conditionalFormatting>
  <conditionalFormatting sqref="J6:M6 J7:J12">
    <cfRule type="expression" priority="85" stopIfTrue="1">
      <formula>$I6+$J6&lt;=8</formula>
    </cfRule>
  </conditionalFormatting>
  <conditionalFormatting sqref="J6:M12">
    <cfRule type="expression" dxfId="273" priority="92" stopIfTrue="1">
      <formula>$I6&gt;0</formula>
    </cfRule>
  </conditionalFormatting>
  <conditionalFormatting sqref="J16:M17">
    <cfRule type="expression" priority="68" stopIfTrue="1">
      <formula>$I16+$J16&lt;=8</formula>
    </cfRule>
  </conditionalFormatting>
  <conditionalFormatting sqref="J16:M21">
    <cfRule type="expression" dxfId="272" priority="73" stopIfTrue="1">
      <formula>$I16&gt;0</formula>
    </cfRule>
  </conditionalFormatting>
  <conditionalFormatting sqref="J18:M18">
    <cfRule type="expression" priority="67" stopIfTrue="1">
      <formula>$I18+$J18&lt;=0</formula>
    </cfRule>
  </conditionalFormatting>
  <conditionalFormatting sqref="J19:M22">
    <cfRule type="expression" priority="44" stopIfTrue="1">
      <formula>$I19+$J19&lt;=8</formula>
    </cfRule>
  </conditionalFormatting>
  <conditionalFormatting sqref="J26:M27">
    <cfRule type="expression" priority="52" stopIfTrue="1">
      <formula>$I26+$J26&lt;=8</formula>
    </cfRule>
  </conditionalFormatting>
  <conditionalFormatting sqref="J26:M31">
    <cfRule type="expression" dxfId="271" priority="57" stopIfTrue="1">
      <formula>$I26&gt;0</formula>
    </cfRule>
  </conditionalFormatting>
  <conditionalFormatting sqref="J28:M28">
    <cfRule type="expression" priority="51" stopIfTrue="1">
      <formula>$I28+$J28&lt;=0</formula>
    </cfRule>
  </conditionalFormatting>
  <conditionalFormatting sqref="J29:M32">
    <cfRule type="expression" priority="42" stopIfTrue="1">
      <formula>$I29+$J29&lt;=8</formula>
    </cfRule>
  </conditionalFormatting>
  <conditionalFormatting sqref="K6:K12">
    <cfRule type="cellIs" dxfId="270" priority="89" stopIfTrue="1" operator="greaterThan">
      <formula>8</formula>
    </cfRule>
  </conditionalFormatting>
  <conditionalFormatting sqref="K16:K22">
    <cfRule type="cellIs" dxfId="269" priority="71" stopIfTrue="1" operator="greaterThan">
      <formula>8</formula>
    </cfRule>
  </conditionalFormatting>
  <conditionalFormatting sqref="K26:K32">
    <cfRule type="cellIs" dxfId="268" priority="55" stopIfTrue="1" operator="greaterThan">
      <formula>8</formula>
    </cfRule>
  </conditionalFormatting>
  <conditionalFormatting sqref="K7:M7">
    <cfRule type="expression" priority="84" stopIfTrue="1">
      <formula>$I7+$J7&lt;=8</formula>
    </cfRule>
  </conditionalFormatting>
  <conditionalFormatting sqref="K8:N8">
    <cfRule type="expression" priority="15" stopIfTrue="1">
      <formula>$I8+$J8&lt;=0</formula>
    </cfRule>
  </conditionalFormatting>
  <conditionalFormatting sqref="K9:N12">
    <cfRule type="expression" priority="11" stopIfTrue="1">
      <formula>$I9+$J9&lt;=8</formula>
    </cfRule>
  </conditionalFormatting>
  <conditionalFormatting sqref="L6:L10">
    <cfRule type="cellIs" dxfId="267" priority="88" stopIfTrue="1" operator="greaterThan">
      <formula>4</formula>
    </cfRule>
  </conditionalFormatting>
  <conditionalFormatting sqref="L16:L20">
    <cfRule type="cellIs" dxfId="266" priority="70" stopIfTrue="1" operator="greaterThan">
      <formula>4</formula>
    </cfRule>
  </conditionalFormatting>
  <conditionalFormatting sqref="L26:L30">
    <cfRule type="cellIs" dxfId="265" priority="54" stopIfTrue="1" operator="greaterThan">
      <formula>4</formula>
    </cfRule>
  </conditionalFormatting>
  <conditionalFormatting sqref="M22">
    <cfRule type="expression" dxfId="264" priority="45" stopIfTrue="1">
      <formula>$I22&gt;0</formula>
    </cfRule>
  </conditionalFormatting>
  <conditionalFormatting sqref="M32">
    <cfRule type="expression" dxfId="263" priority="43" stopIfTrue="1">
      <formula>$I32&gt;0</formula>
    </cfRule>
  </conditionalFormatting>
  <conditionalFormatting sqref="N6:N7">
    <cfRule type="expression" priority="16" stopIfTrue="1">
      <formula>$I6+$J6&lt;=8</formula>
    </cfRule>
  </conditionalFormatting>
  <conditionalFormatting sqref="N6:N12">
    <cfRule type="expression" dxfId="262" priority="18" stopIfTrue="1">
      <formula>$I6&gt;0</formula>
    </cfRule>
  </conditionalFormatting>
  <conditionalFormatting sqref="N16">
    <cfRule type="expression" priority="1" stopIfTrue="1">
      <formula>$I16+$J16&lt;=8</formula>
    </cfRule>
  </conditionalFormatting>
  <conditionalFormatting sqref="N16:N22">
    <cfRule type="expression" dxfId="261" priority="2" stopIfTrue="1">
      <formula>$I16&gt;0</formula>
    </cfRule>
  </conditionalFormatting>
  <conditionalFormatting sqref="N26:N32">
    <cfRule type="expression" dxfId="260" priority="3" stopIfTrue="1">
      <formula>$I26&gt;0</formula>
    </cfRule>
  </conditionalFormatting>
  <pageMargins left="0.25" right="0.26" top="0.22" bottom="0.28999999999999998" header="0.19" footer="0.25"/>
  <pageSetup scale="79" orientation="landscape" r:id="rId1"/>
  <headerFooter alignWithMargins="0">
    <oddFooter>&amp;L&amp;A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88DEF-23B9-4F85-84F3-4E649687A7D8}">
  <dimension ref="A1:DH146"/>
  <sheetViews>
    <sheetView zoomScale="75" workbookViewId="0">
      <selection activeCell="F30" sqref="F30"/>
    </sheetView>
  </sheetViews>
  <sheetFormatPr defaultColWidth="9.1796875" defaultRowHeight="12.5"/>
  <cols>
    <col min="1" max="1" width="8" style="2" customWidth="1"/>
    <col min="2" max="2" width="11.1796875" style="43" customWidth="1"/>
    <col min="3" max="8" width="10.453125" style="2" customWidth="1"/>
    <col min="9" max="9" width="12.1796875" style="78" bestFit="1" customWidth="1"/>
    <col min="10" max="10" width="11" style="2" customWidth="1"/>
    <col min="11" max="13" width="10.453125" style="2" customWidth="1"/>
    <col min="14" max="14" width="9.453125" style="2" customWidth="1"/>
    <col min="15" max="16" width="4.453125" style="2" customWidth="1"/>
    <col min="17" max="17" width="9.453125" style="10" bestFit="1" customWidth="1"/>
    <col min="18" max="18" width="12.453125" style="10" customWidth="1"/>
    <col min="19" max="27" width="0" style="2" hidden="1" customWidth="1"/>
    <col min="28" max="16384" width="9.1796875" style="2"/>
  </cols>
  <sheetData>
    <row r="1" spans="1:112" ht="35">
      <c r="A1" s="139" t="s">
        <v>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20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s="3" customFormat="1" ht="27" customHeight="1" thickBot="1">
      <c r="B3" s="4" t="s">
        <v>1</v>
      </c>
      <c r="C3" s="85"/>
      <c r="D3" s="5"/>
      <c r="E3" s="6"/>
      <c r="F3" s="5"/>
      <c r="G3" s="8"/>
      <c r="H3" s="8"/>
      <c r="I3" s="74"/>
      <c r="L3" s="7" t="s">
        <v>2</v>
      </c>
      <c r="M3" s="85"/>
      <c r="N3" s="5"/>
      <c r="O3" s="5"/>
      <c r="P3" s="5"/>
      <c r="Q3" s="5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</row>
    <row r="4" spans="1:112" s="1" customFormat="1" ht="15" customHeight="1" thickBot="1">
      <c r="A4" s="22"/>
      <c r="B4" s="23"/>
      <c r="C4" s="24"/>
      <c r="D4" s="9"/>
      <c r="E4" s="9"/>
      <c r="F4" s="9"/>
      <c r="G4" s="9"/>
      <c r="H4" s="9"/>
      <c r="I4" s="63"/>
      <c r="J4" s="63"/>
      <c r="K4" s="63"/>
      <c r="L4" s="63"/>
      <c r="M4" s="63"/>
      <c r="N4" s="9"/>
      <c r="O4" s="9"/>
      <c r="P4" s="9"/>
      <c r="Q4" s="45"/>
      <c r="R4" s="45"/>
      <c r="S4" t="s">
        <v>55</v>
      </c>
      <c r="T4"/>
      <c r="U4"/>
      <c r="V4"/>
      <c r="W4"/>
      <c r="X4"/>
      <c r="Y4"/>
      <c r="Z4"/>
      <c r="AA4"/>
    </row>
    <row r="5" spans="1:112" ht="15" customHeight="1">
      <c r="A5" s="10"/>
      <c r="B5" s="14" t="s">
        <v>3</v>
      </c>
      <c r="C5" s="15" t="s">
        <v>4</v>
      </c>
      <c r="D5" s="15" t="s">
        <v>5</v>
      </c>
      <c r="E5" s="15" t="s">
        <v>4</v>
      </c>
      <c r="F5" s="15" t="s">
        <v>5</v>
      </c>
      <c r="G5" s="28" t="s">
        <v>4</v>
      </c>
      <c r="H5" s="28" t="s">
        <v>5</v>
      </c>
      <c r="I5" s="75" t="s">
        <v>6</v>
      </c>
      <c r="J5" s="29" t="s">
        <v>7</v>
      </c>
      <c r="K5" s="30" t="s">
        <v>8</v>
      </c>
      <c r="L5" s="16" t="s">
        <v>9</v>
      </c>
      <c r="M5" s="30" t="s">
        <v>10</v>
      </c>
      <c r="N5" s="16" t="s">
        <v>11</v>
      </c>
      <c r="O5" s="17" t="s">
        <v>12</v>
      </c>
      <c r="P5" s="17" t="s">
        <v>13</v>
      </c>
      <c r="Q5" s="81" t="s">
        <v>14</v>
      </c>
      <c r="R5" s="87"/>
      <c r="S5" t="s">
        <v>47</v>
      </c>
      <c r="T5" t="s">
        <v>42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54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</row>
    <row r="6" spans="1:112" s="44" customFormat="1" ht="15" customHeight="1">
      <c r="A6" s="19" t="s">
        <v>15</v>
      </c>
      <c r="B6" s="92">
        <v>46174</v>
      </c>
      <c r="C6" s="90"/>
      <c r="D6" s="90"/>
      <c r="E6" s="90"/>
      <c r="F6" s="90"/>
      <c r="G6" s="66"/>
      <c r="H6" s="66"/>
      <c r="I6" s="76"/>
      <c r="J6" s="67">
        <f>IF(B6="",'05-31-2026'!J26,((D6-C6)+(F6-E6)+(H6-G6))*24)</f>
        <v>0</v>
      </c>
      <c r="K6" s="67">
        <f>IF(J6&gt;=8,8,IF(J6&lt;8,J6,0))</f>
        <v>0</v>
      </c>
      <c r="L6" s="68">
        <f>IF((J6-K6)&lt;=4,J6-K6,4)</f>
        <v>0</v>
      </c>
      <c r="M6" s="69">
        <f t="shared" ref="M6:M11" si="0">IF(J6&gt;12,J6-SUM(K6:L6),0)</f>
        <v>0</v>
      </c>
      <c r="N6" s="73"/>
      <c r="O6" s="18" t="s">
        <v>19</v>
      </c>
      <c r="P6" s="18" t="s">
        <v>19</v>
      </c>
      <c r="Q6" s="84">
        <f t="shared" ref="Q6:Q12" si="1">IF(J6&gt;8,J6-8,0)</f>
        <v>0</v>
      </c>
      <c r="R6" s="116">
        <f t="shared" ref="R6:R12" si="2">IF(J6-I6&gt;0,1,0)</f>
        <v>0</v>
      </c>
      <c r="S6" s="44">
        <f t="shared" ref="S6:S12" si="3">IF($N6=S$5,$I6,0)</f>
        <v>0</v>
      </c>
      <c r="T6" s="44">
        <f t="shared" ref="T6:AA22" si="4">IF($N6=T$5,$I6,0)</f>
        <v>0</v>
      </c>
      <c r="U6" s="44">
        <f t="shared" si="4"/>
        <v>0</v>
      </c>
      <c r="V6" s="44">
        <f t="shared" si="4"/>
        <v>0</v>
      </c>
      <c r="W6" s="44">
        <f t="shared" si="4"/>
        <v>0</v>
      </c>
      <c r="X6" s="44">
        <f t="shared" si="4"/>
        <v>0</v>
      </c>
      <c r="Y6" s="44">
        <f t="shared" si="4"/>
        <v>0</v>
      </c>
      <c r="Z6" s="44">
        <f t="shared" si="4"/>
        <v>0</v>
      </c>
      <c r="AA6" s="44">
        <f t="shared" si="4"/>
        <v>0</v>
      </c>
    </row>
    <row r="7" spans="1:112" s="44" customFormat="1" ht="15" customHeight="1">
      <c r="A7" s="19" t="s">
        <v>16</v>
      </c>
      <c r="B7" s="92">
        <v>46175</v>
      </c>
      <c r="C7" s="90"/>
      <c r="D7" s="90"/>
      <c r="E7" s="90"/>
      <c r="F7" s="90"/>
      <c r="G7" s="72"/>
      <c r="H7" s="72"/>
      <c r="I7" s="76"/>
      <c r="J7" s="67">
        <f>IF(B7="",'05-31-2026'!J27,((D7-C7)+(F7-E7)+(H7-G7))*24)</f>
        <v>0</v>
      </c>
      <c r="K7" s="67">
        <f>IF(J7&gt;=8,8,IF(J7&lt;8,J7,0))</f>
        <v>0</v>
      </c>
      <c r="L7" s="68">
        <f>IF((J7-K7)&lt;=4,J7-K7,4)</f>
        <v>0</v>
      </c>
      <c r="M7" s="69">
        <f t="shared" si="0"/>
        <v>0</v>
      </c>
      <c r="N7" s="73"/>
      <c r="O7" s="18" t="s">
        <v>19</v>
      </c>
      <c r="P7" s="18" t="s">
        <v>19</v>
      </c>
      <c r="Q7" s="84">
        <f t="shared" si="1"/>
        <v>0</v>
      </c>
      <c r="R7" s="116">
        <f t="shared" si="2"/>
        <v>0</v>
      </c>
      <c r="S7" s="44">
        <f t="shared" si="3"/>
        <v>0</v>
      </c>
      <c r="T7" s="44">
        <f t="shared" si="4"/>
        <v>0</v>
      </c>
      <c r="U7" s="44">
        <f t="shared" si="4"/>
        <v>0</v>
      </c>
      <c r="V7" s="44">
        <f t="shared" si="4"/>
        <v>0</v>
      </c>
      <c r="W7" s="44">
        <f t="shared" si="4"/>
        <v>0</v>
      </c>
      <c r="X7" s="44">
        <f t="shared" si="4"/>
        <v>0</v>
      </c>
      <c r="Y7" s="44">
        <f t="shared" si="4"/>
        <v>0</v>
      </c>
      <c r="Z7" s="44">
        <f t="shared" si="4"/>
        <v>0</v>
      </c>
      <c r="AA7" s="44">
        <f t="shared" si="4"/>
        <v>0</v>
      </c>
    </row>
    <row r="8" spans="1:112" s="44" customFormat="1" ht="15" customHeight="1">
      <c r="A8" s="19" t="s">
        <v>17</v>
      </c>
      <c r="B8" s="92">
        <v>46176</v>
      </c>
      <c r="C8" s="90"/>
      <c r="D8" s="90"/>
      <c r="E8" s="90"/>
      <c r="F8" s="90"/>
      <c r="G8" s="72"/>
      <c r="H8" s="72"/>
      <c r="I8" s="76"/>
      <c r="J8" s="67">
        <f>IF(B8="",'05-31-2026'!J28,((D8-C8)+(F8-E8)+(H8-G8))*24)</f>
        <v>0</v>
      </c>
      <c r="K8" s="67">
        <f>IF(J8&gt;=8,8,IF(J8&lt;8,J8,0))</f>
        <v>0</v>
      </c>
      <c r="L8" s="68">
        <f>IF((J8-K8)&lt;=4,J8-K8,4)</f>
        <v>0</v>
      </c>
      <c r="M8" s="69">
        <f t="shared" si="0"/>
        <v>0</v>
      </c>
      <c r="N8" s="73"/>
      <c r="O8" s="18" t="s">
        <v>19</v>
      </c>
      <c r="P8" s="18" t="s">
        <v>19</v>
      </c>
      <c r="Q8" s="84">
        <f t="shared" si="1"/>
        <v>0</v>
      </c>
      <c r="R8" s="116">
        <f t="shared" si="2"/>
        <v>0</v>
      </c>
      <c r="S8" s="44">
        <f t="shared" si="3"/>
        <v>0</v>
      </c>
      <c r="T8" s="44">
        <f t="shared" si="4"/>
        <v>0</v>
      </c>
      <c r="U8" s="44">
        <f t="shared" si="4"/>
        <v>0</v>
      </c>
      <c r="V8" s="44">
        <f t="shared" si="4"/>
        <v>0</v>
      </c>
      <c r="W8" s="44">
        <f t="shared" si="4"/>
        <v>0</v>
      </c>
      <c r="X8" s="44">
        <f t="shared" si="4"/>
        <v>0</v>
      </c>
      <c r="Y8" s="44">
        <f t="shared" si="4"/>
        <v>0</v>
      </c>
      <c r="Z8" s="44">
        <f t="shared" si="4"/>
        <v>0</v>
      </c>
      <c r="AA8" s="44">
        <f t="shared" si="4"/>
        <v>0</v>
      </c>
    </row>
    <row r="9" spans="1:112" s="44" customFormat="1" ht="15" customHeight="1">
      <c r="A9" s="19" t="s">
        <v>18</v>
      </c>
      <c r="B9" s="92">
        <v>46177</v>
      </c>
      <c r="C9" s="90"/>
      <c r="D9" s="90"/>
      <c r="E9" s="90"/>
      <c r="F9" s="90"/>
      <c r="G9" s="72"/>
      <c r="H9" s="72"/>
      <c r="I9" s="76"/>
      <c r="J9" s="67">
        <f>IF(B9="",'05-31-2026'!J29,((D9-C9)+(F9-E9)+(H9-G9))*24)</f>
        <v>0</v>
      </c>
      <c r="K9" s="67">
        <f>IF(J9&gt;=8,8,IF(J9&lt;8,J9,0))</f>
        <v>0</v>
      </c>
      <c r="L9" s="68">
        <f>IF((J9-K9)&lt;=4,J9-K9,4)</f>
        <v>0</v>
      </c>
      <c r="M9" s="69">
        <f t="shared" si="0"/>
        <v>0</v>
      </c>
      <c r="N9" s="73"/>
      <c r="O9" s="18" t="s">
        <v>19</v>
      </c>
      <c r="P9" s="18" t="s">
        <v>19</v>
      </c>
      <c r="Q9" s="84">
        <f t="shared" si="1"/>
        <v>0</v>
      </c>
      <c r="R9" s="116">
        <f t="shared" si="2"/>
        <v>0</v>
      </c>
      <c r="S9" s="44">
        <f t="shared" si="3"/>
        <v>0</v>
      </c>
      <c r="T9" s="44">
        <f t="shared" si="4"/>
        <v>0</v>
      </c>
      <c r="U9" s="44">
        <f t="shared" si="4"/>
        <v>0</v>
      </c>
      <c r="V9" s="44">
        <f t="shared" si="4"/>
        <v>0</v>
      </c>
      <c r="W9" s="44">
        <f t="shared" si="4"/>
        <v>0</v>
      </c>
      <c r="X9" s="44">
        <f t="shared" si="4"/>
        <v>0</v>
      </c>
      <c r="Y9" s="44">
        <f t="shared" si="4"/>
        <v>0</v>
      </c>
      <c r="Z9" s="44">
        <f t="shared" si="4"/>
        <v>0</v>
      </c>
      <c r="AA9" s="44">
        <f t="shared" si="4"/>
        <v>0</v>
      </c>
    </row>
    <row r="10" spans="1:112" s="44" customFormat="1" ht="15" customHeight="1">
      <c r="A10" s="19" t="s">
        <v>20</v>
      </c>
      <c r="B10" s="92">
        <v>46178</v>
      </c>
      <c r="C10" s="70"/>
      <c r="D10" s="70"/>
      <c r="E10" s="70"/>
      <c r="F10" s="71"/>
      <c r="G10" s="72"/>
      <c r="H10" s="72"/>
      <c r="I10" s="76"/>
      <c r="J10" s="67">
        <f>IF(B10="",'05-31-2026'!J30,((D10-C10)+(F10-E10)+(H10-G10))*24)</f>
        <v>0</v>
      </c>
      <c r="K10" s="67">
        <f>IF(J10&gt;=8,8,IF(J10&lt;8,J10,0))</f>
        <v>0</v>
      </c>
      <c r="L10" s="68">
        <f>IF((J10-K10)&lt;=4,J10-K10,4)</f>
        <v>0</v>
      </c>
      <c r="M10" s="69">
        <f t="shared" si="0"/>
        <v>0</v>
      </c>
      <c r="N10" s="73"/>
      <c r="O10" s="18" t="s">
        <v>19</v>
      </c>
      <c r="P10" s="18" t="s">
        <v>19</v>
      </c>
      <c r="Q10" s="84">
        <f t="shared" si="1"/>
        <v>0</v>
      </c>
      <c r="R10" s="116">
        <f t="shared" si="2"/>
        <v>0</v>
      </c>
      <c r="S10" s="44">
        <f t="shared" si="3"/>
        <v>0</v>
      </c>
      <c r="T10" s="44">
        <f t="shared" si="4"/>
        <v>0</v>
      </c>
      <c r="U10" s="44">
        <f t="shared" si="4"/>
        <v>0</v>
      </c>
      <c r="V10" s="44">
        <f t="shared" si="4"/>
        <v>0</v>
      </c>
      <c r="W10" s="44">
        <f t="shared" si="4"/>
        <v>0</v>
      </c>
      <c r="X10" s="44">
        <f t="shared" si="4"/>
        <v>0</v>
      </c>
      <c r="Y10" s="44">
        <f t="shared" si="4"/>
        <v>0</v>
      </c>
      <c r="Z10" s="44">
        <f t="shared" si="4"/>
        <v>0</v>
      </c>
      <c r="AA10" s="44">
        <f t="shared" si="4"/>
        <v>0</v>
      </c>
    </row>
    <row r="11" spans="1:112" s="1" customFormat="1" ht="15" customHeight="1">
      <c r="A11" s="20" t="s">
        <v>21</v>
      </c>
      <c r="B11" s="92">
        <v>46179</v>
      </c>
      <c r="C11" s="70"/>
      <c r="D11" s="70"/>
      <c r="E11" s="70"/>
      <c r="F11" s="71"/>
      <c r="G11" s="72"/>
      <c r="H11" s="72"/>
      <c r="I11" s="76"/>
      <c r="J11" s="67">
        <f>IF(B11="",'05-31-2026'!J31,((D11-C11)+(F11-E11)+(H11-G11))*24)</f>
        <v>0</v>
      </c>
      <c r="K11" s="67">
        <f>IF(J11&gt;=8,IF(SUM(K6:K10)&gt;=40,0,IF((SUM(K6:K10)+J11)&gt;=40,IF(40-SUM(K6:K10)&gt;8,8,40-SUM(K6:K10)),IF(J11&gt;=8,8,IF(J11&lt;8,J11,0)))),IF(J11&lt;8,IF(SUM(K6:K10)&gt;=40,0,IF((SUM(K6:K10)+J11)&gt;=40,40-SUM(K6:K10),IF(J11&gt;=8,8,IF(J11&lt;8,J11,0))))))</f>
        <v>0</v>
      </c>
      <c r="L11" s="68">
        <f>IF(K11=J11,0,IF((SUM(K6:K10)+J11)&gt;=40,IF(J11&lt;=12,J11-K11,IF(J11&gt;12,12-K11,IF((J11-K11)&lt;=4,J11-K11,4))),IF(J11&lt;=12,J11-K11,IF(J11&gt;12,12-K11,IF((J11-K11)&lt;=4,J11-K11,4)))))</f>
        <v>0</v>
      </c>
      <c r="M11" s="69">
        <f t="shared" si="0"/>
        <v>0</v>
      </c>
      <c r="N11" s="73"/>
      <c r="O11" s="18" t="s">
        <v>19</v>
      </c>
      <c r="P11" s="18" t="s">
        <v>19</v>
      </c>
      <c r="Q11" s="82">
        <f t="shared" si="1"/>
        <v>0</v>
      </c>
      <c r="R11" s="116">
        <f t="shared" si="2"/>
        <v>0</v>
      </c>
      <c r="S11" s="44">
        <f t="shared" si="3"/>
        <v>0</v>
      </c>
      <c r="T11" s="44">
        <f t="shared" si="4"/>
        <v>0</v>
      </c>
      <c r="U11" s="44">
        <f t="shared" si="4"/>
        <v>0</v>
      </c>
      <c r="V11" s="44">
        <f t="shared" si="4"/>
        <v>0</v>
      </c>
      <c r="W11" s="44">
        <f t="shared" si="4"/>
        <v>0</v>
      </c>
      <c r="X11" s="44">
        <f t="shared" si="4"/>
        <v>0</v>
      </c>
      <c r="Y11" s="44">
        <f t="shared" si="4"/>
        <v>0</v>
      </c>
      <c r="Z11" s="44">
        <f t="shared" si="4"/>
        <v>0</v>
      </c>
      <c r="AA11" s="44">
        <f t="shared" si="4"/>
        <v>0</v>
      </c>
    </row>
    <row r="12" spans="1:112" s="1" customFormat="1" ht="15" customHeight="1" thickBot="1">
      <c r="A12" s="20" t="s">
        <v>22</v>
      </c>
      <c r="B12" s="92">
        <v>46180</v>
      </c>
      <c r="C12" s="70"/>
      <c r="D12" s="70"/>
      <c r="E12" s="70"/>
      <c r="F12" s="71"/>
      <c r="G12" s="72"/>
      <c r="H12" s="72"/>
      <c r="I12" s="76"/>
      <c r="J12" s="67">
        <f>IF(B12="",'05-31-2026'!J32,((D12-C12)+(F12-E12)+(H12-G12))*24)</f>
        <v>0</v>
      </c>
      <c r="K12" s="67">
        <f>IF(SUM(R6:R11)=6,0,IF(J12=0,0,IF(SUM(K6:K11)&gt;=40,0,IF((SUM(K6:K11)+J12)&gt;=40,IF(J12&gt;8,IF(40-SUM(K6:K11)&gt;8,8,40-SUM(K6:K11)),40-SUM(K6:K11)),IF(J12&gt;=8,8,IF(J12&lt;8,J12,0))))))</f>
        <v>0</v>
      </c>
      <c r="L12" s="68">
        <f>IF(SUM(R6:R11)=6,IF(J12&gt;=8,8,J12),IF(K13=40,IF(J12&lt;=12,J12-K12,IF(J12&gt;12,12-K12,IF((J12-K12)&lt;=4,J12-K12,4))),IF(SUM(R6:R11)=6,IF(J12&lt;=12,J12-K12,IF(J12&gt;12,12-K12,IF((J12-K12)&lt;=4,J12-K12,4))),IF(J12&gt;8,IF(J12&gt;12,4,J12-K12),0))))</f>
        <v>0</v>
      </c>
      <c r="M12" s="69">
        <f>IF(J12&gt;12,J12-SUM(K12:L12),IF(J12&gt;0,IF((K12+L12)=J12,0,J12-L12),0))</f>
        <v>0</v>
      </c>
      <c r="N12" s="73"/>
      <c r="O12" s="18" t="s">
        <v>19</v>
      </c>
      <c r="P12" s="18" t="s">
        <v>19</v>
      </c>
      <c r="Q12" s="83">
        <f t="shared" si="1"/>
        <v>0</v>
      </c>
      <c r="R12" s="117">
        <f t="shared" si="2"/>
        <v>0</v>
      </c>
      <c r="S12" s="44">
        <f t="shared" si="3"/>
        <v>0</v>
      </c>
      <c r="T12" s="44">
        <f t="shared" si="4"/>
        <v>0</v>
      </c>
      <c r="U12" s="44">
        <f t="shared" si="4"/>
        <v>0</v>
      </c>
      <c r="V12" s="44">
        <f t="shared" si="4"/>
        <v>0</v>
      </c>
      <c r="W12" s="44">
        <f t="shared" si="4"/>
        <v>0</v>
      </c>
      <c r="X12" s="44">
        <f t="shared" si="4"/>
        <v>0</v>
      </c>
      <c r="Y12" s="44">
        <f t="shared" si="4"/>
        <v>0</v>
      </c>
      <c r="Z12" s="44">
        <f t="shared" si="4"/>
        <v>0</v>
      </c>
      <c r="AA12" s="44">
        <f t="shared" si="4"/>
        <v>0</v>
      </c>
    </row>
    <row r="13" spans="1:112" s="1" customFormat="1" ht="18" customHeight="1" thickBot="1">
      <c r="A13" s="22"/>
      <c r="B13" s="23"/>
      <c r="C13" s="24" t="s">
        <v>23</v>
      </c>
      <c r="D13" s="9"/>
      <c r="E13" s="9"/>
      <c r="F13" s="9"/>
      <c r="G13" s="9"/>
      <c r="H13" s="9"/>
      <c r="I13" s="25">
        <f>SUM(I6:I12)</f>
        <v>0</v>
      </c>
      <c r="J13" s="25">
        <f>SUM(J6:J12)</f>
        <v>0</v>
      </c>
      <c r="K13" s="25">
        <f>SUM(K6:K12)</f>
        <v>0</v>
      </c>
      <c r="L13" s="25">
        <f>SUM(L6:L12)</f>
        <v>0</v>
      </c>
      <c r="M13" s="25">
        <f>SUM(M6:M12)</f>
        <v>0</v>
      </c>
      <c r="N13" s="9"/>
      <c r="O13" s="9"/>
      <c r="P13" s="9"/>
      <c r="Q13" s="86">
        <f>SUM(Q6:Q12)</f>
        <v>0</v>
      </c>
      <c r="R13" s="118"/>
      <c r="S13" s="44"/>
      <c r="T13" s="44"/>
      <c r="U13" s="44"/>
      <c r="V13" s="44"/>
      <c r="W13" s="44"/>
      <c r="X13" s="44"/>
      <c r="Y13" s="44"/>
      <c r="Z13" s="44"/>
      <c r="AA13" s="44"/>
    </row>
    <row r="14" spans="1:112" s="1" customFormat="1" ht="15" customHeight="1" thickBot="1">
      <c r="A14" s="22"/>
      <c r="B14" s="23"/>
      <c r="C14" s="24"/>
      <c r="D14" s="9"/>
      <c r="E14" s="9"/>
      <c r="F14" s="9"/>
      <c r="G14" s="9"/>
      <c r="H14" s="9"/>
      <c r="I14" s="63"/>
      <c r="J14" s="63"/>
      <c r="K14" s="63"/>
      <c r="L14" s="63"/>
      <c r="M14" s="63"/>
      <c r="N14" s="9"/>
      <c r="O14" s="9"/>
      <c r="P14" s="9"/>
      <c r="Q14" s="45"/>
      <c r="R14" s="118"/>
      <c r="S14" s="44"/>
      <c r="T14" s="44"/>
      <c r="U14" s="44"/>
      <c r="V14" s="44"/>
      <c r="W14" s="44"/>
      <c r="X14" s="44"/>
      <c r="Y14" s="44"/>
      <c r="Z14" s="44"/>
      <c r="AA14" s="44"/>
    </row>
    <row r="15" spans="1:112" s="1" customFormat="1" ht="15" customHeight="1">
      <c r="A15" s="22"/>
      <c r="B15" s="23"/>
      <c r="C15" s="15" t="s">
        <v>4</v>
      </c>
      <c r="D15" s="15" t="s">
        <v>5</v>
      </c>
      <c r="E15" s="15" t="s">
        <v>4</v>
      </c>
      <c r="F15" s="15" t="s">
        <v>5</v>
      </c>
      <c r="G15" s="28" t="s">
        <v>4</v>
      </c>
      <c r="H15" s="28" t="s">
        <v>5</v>
      </c>
      <c r="I15" s="75" t="s">
        <v>6</v>
      </c>
      <c r="J15" s="29" t="s">
        <v>7</v>
      </c>
      <c r="K15" s="30" t="s">
        <v>8</v>
      </c>
      <c r="L15" s="16" t="s">
        <v>9</v>
      </c>
      <c r="M15" s="30" t="s">
        <v>10</v>
      </c>
      <c r="N15" s="16" t="s">
        <v>11</v>
      </c>
      <c r="O15" s="17" t="s">
        <v>12</v>
      </c>
      <c r="P15" s="17" t="s">
        <v>13</v>
      </c>
      <c r="Q15" s="81" t="s">
        <v>14</v>
      </c>
      <c r="R15" s="118"/>
      <c r="S15" s="44"/>
      <c r="T15" s="44"/>
      <c r="U15" s="44"/>
      <c r="V15" s="44"/>
      <c r="W15" s="44"/>
      <c r="X15" s="44"/>
      <c r="Y15" s="44"/>
      <c r="Z15" s="44"/>
      <c r="AA15" s="44"/>
    </row>
    <row r="16" spans="1:112" s="44" customFormat="1" ht="15" customHeight="1">
      <c r="A16" s="19" t="s">
        <v>15</v>
      </c>
      <c r="B16" s="92">
        <v>46181</v>
      </c>
      <c r="C16" s="90"/>
      <c r="D16" s="90"/>
      <c r="E16" s="90"/>
      <c r="F16" s="90"/>
      <c r="G16" s="66"/>
      <c r="H16" s="66"/>
      <c r="I16" s="91"/>
      <c r="J16" s="67">
        <f t="shared" ref="J16:J22" si="5">((D16-C16)+(F16-E16)+(H16-G16))*24</f>
        <v>0</v>
      </c>
      <c r="K16" s="67">
        <f>IF(J16&gt;=8,8,IF(J16&lt;8,J16,0))</f>
        <v>0</v>
      </c>
      <c r="L16" s="67">
        <f>IF((J16-K16)&lt;=4,J16-K16,4)</f>
        <v>0</v>
      </c>
      <c r="M16" s="69">
        <f t="shared" ref="M16:M21" si="6">IF(J16&gt;12,J16-SUM(K16:L16),0)</f>
        <v>0</v>
      </c>
      <c r="N16" s="73"/>
      <c r="O16" s="18" t="s">
        <v>19</v>
      </c>
      <c r="P16" s="18" t="s">
        <v>19</v>
      </c>
      <c r="Q16" s="84">
        <f t="shared" ref="Q16:Q22" si="7">IF(J16&gt;8,J16-8,0)</f>
        <v>0</v>
      </c>
      <c r="R16" s="116">
        <f t="shared" ref="R16:R22" si="8">IF(J16-I16&gt;0,1,0)</f>
        <v>0</v>
      </c>
      <c r="S16" s="44">
        <f t="shared" ref="S16:S22" si="9">IF($N16=S$5,$I16,0)</f>
        <v>0</v>
      </c>
      <c r="T16" s="44">
        <f t="shared" si="4"/>
        <v>0</v>
      </c>
      <c r="U16" s="44">
        <f t="shared" si="4"/>
        <v>0</v>
      </c>
      <c r="V16" s="44">
        <f t="shared" si="4"/>
        <v>0</v>
      </c>
      <c r="W16" s="44">
        <f t="shared" si="4"/>
        <v>0</v>
      </c>
      <c r="X16" s="44">
        <f t="shared" si="4"/>
        <v>0</v>
      </c>
      <c r="Y16" s="44">
        <f t="shared" si="4"/>
        <v>0</v>
      </c>
      <c r="Z16" s="44">
        <f t="shared" si="4"/>
        <v>0</v>
      </c>
      <c r="AA16" s="44">
        <f t="shared" si="4"/>
        <v>0</v>
      </c>
    </row>
    <row r="17" spans="1:27" s="44" customFormat="1" ht="15" customHeight="1">
      <c r="A17" s="19" t="s">
        <v>16</v>
      </c>
      <c r="B17" s="92">
        <v>46182</v>
      </c>
      <c r="C17" s="90"/>
      <c r="D17" s="90"/>
      <c r="E17" s="90"/>
      <c r="F17" s="90"/>
      <c r="G17" s="66"/>
      <c r="H17" s="66"/>
      <c r="I17" s="91"/>
      <c r="J17" s="67">
        <f t="shared" si="5"/>
        <v>0</v>
      </c>
      <c r="K17" s="67">
        <f>IF(J17&gt;=8,8,IF(J17&lt;8,J17,0))</f>
        <v>0</v>
      </c>
      <c r="L17" s="68">
        <f>IF((J17-K17)&lt;=4,J17-K17,4)</f>
        <v>0</v>
      </c>
      <c r="M17" s="69">
        <f t="shared" si="6"/>
        <v>0</v>
      </c>
      <c r="N17" s="73"/>
      <c r="O17" s="18" t="s">
        <v>19</v>
      </c>
      <c r="P17" s="18" t="s">
        <v>19</v>
      </c>
      <c r="Q17" s="84">
        <f t="shared" si="7"/>
        <v>0</v>
      </c>
      <c r="R17" s="116">
        <f t="shared" si="8"/>
        <v>0</v>
      </c>
      <c r="S17" s="44">
        <f t="shared" si="9"/>
        <v>0</v>
      </c>
      <c r="T17" s="44">
        <f t="shared" si="4"/>
        <v>0</v>
      </c>
      <c r="U17" s="44">
        <f t="shared" si="4"/>
        <v>0</v>
      </c>
      <c r="V17" s="44">
        <f t="shared" si="4"/>
        <v>0</v>
      </c>
      <c r="W17" s="44">
        <f t="shared" si="4"/>
        <v>0</v>
      </c>
      <c r="X17" s="44">
        <f t="shared" si="4"/>
        <v>0</v>
      </c>
      <c r="Y17" s="44">
        <f t="shared" si="4"/>
        <v>0</v>
      </c>
      <c r="Z17" s="44">
        <f t="shared" si="4"/>
        <v>0</v>
      </c>
      <c r="AA17" s="44">
        <f t="shared" si="4"/>
        <v>0</v>
      </c>
    </row>
    <row r="18" spans="1:27" s="44" customFormat="1" ht="15" customHeight="1">
      <c r="A18" s="19" t="s">
        <v>17</v>
      </c>
      <c r="B18" s="92">
        <v>46183</v>
      </c>
      <c r="C18" s="90"/>
      <c r="D18" s="90"/>
      <c r="E18" s="90"/>
      <c r="F18" s="90"/>
      <c r="G18" s="66"/>
      <c r="H18" s="66"/>
      <c r="I18" s="91"/>
      <c r="J18" s="67">
        <f t="shared" si="5"/>
        <v>0</v>
      </c>
      <c r="K18" s="67">
        <f>IF(J18&gt;=8,8,IF(J18&lt;8,J18,0))</f>
        <v>0</v>
      </c>
      <c r="L18" s="68">
        <f>IF((J18-K18)&lt;=4,J18-K18,4)</f>
        <v>0</v>
      </c>
      <c r="M18" s="69">
        <f t="shared" si="6"/>
        <v>0</v>
      </c>
      <c r="N18" s="73"/>
      <c r="O18" s="18" t="s">
        <v>19</v>
      </c>
      <c r="P18" s="18" t="s">
        <v>19</v>
      </c>
      <c r="Q18" s="84">
        <f t="shared" si="7"/>
        <v>0</v>
      </c>
      <c r="R18" s="116">
        <f t="shared" si="8"/>
        <v>0</v>
      </c>
      <c r="S18" s="44">
        <f t="shared" si="9"/>
        <v>0</v>
      </c>
      <c r="T18" s="44">
        <f t="shared" si="4"/>
        <v>0</v>
      </c>
      <c r="U18" s="44">
        <f t="shared" si="4"/>
        <v>0</v>
      </c>
      <c r="V18" s="44">
        <f t="shared" si="4"/>
        <v>0</v>
      </c>
      <c r="W18" s="44">
        <f t="shared" si="4"/>
        <v>0</v>
      </c>
      <c r="X18" s="44">
        <f t="shared" si="4"/>
        <v>0</v>
      </c>
      <c r="Y18" s="44">
        <f t="shared" si="4"/>
        <v>0</v>
      </c>
      <c r="Z18" s="44">
        <f t="shared" si="4"/>
        <v>0</v>
      </c>
      <c r="AA18" s="44">
        <f t="shared" si="4"/>
        <v>0</v>
      </c>
    </row>
    <row r="19" spans="1:27" s="44" customFormat="1" ht="15" customHeight="1">
      <c r="A19" s="19" t="s">
        <v>18</v>
      </c>
      <c r="B19" s="92">
        <v>46184</v>
      </c>
      <c r="C19" s="70"/>
      <c r="D19" s="70"/>
      <c r="E19" s="70"/>
      <c r="F19" s="71"/>
      <c r="G19" s="72"/>
      <c r="H19" s="72"/>
      <c r="I19" s="76"/>
      <c r="J19" s="67">
        <f t="shared" si="5"/>
        <v>0</v>
      </c>
      <c r="K19" s="67">
        <f>IF(J19&gt;=8,8,IF(J19&lt;8,J19,0))</f>
        <v>0</v>
      </c>
      <c r="L19" s="68">
        <f>IF((J19-K19)&lt;=4,J19-K19,4)</f>
        <v>0</v>
      </c>
      <c r="M19" s="69">
        <f t="shared" si="6"/>
        <v>0</v>
      </c>
      <c r="N19" s="73"/>
      <c r="O19" s="18" t="s">
        <v>19</v>
      </c>
      <c r="P19" s="18" t="s">
        <v>19</v>
      </c>
      <c r="Q19" s="84">
        <f t="shared" si="7"/>
        <v>0</v>
      </c>
      <c r="R19" s="116">
        <f t="shared" si="8"/>
        <v>0</v>
      </c>
      <c r="S19" s="44">
        <f t="shared" si="9"/>
        <v>0</v>
      </c>
      <c r="T19" s="44">
        <f t="shared" si="4"/>
        <v>0</v>
      </c>
      <c r="U19" s="44">
        <f t="shared" si="4"/>
        <v>0</v>
      </c>
      <c r="V19" s="44">
        <f t="shared" si="4"/>
        <v>0</v>
      </c>
      <c r="W19" s="44">
        <f t="shared" si="4"/>
        <v>0</v>
      </c>
      <c r="X19" s="44">
        <f t="shared" si="4"/>
        <v>0</v>
      </c>
      <c r="Y19" s="44">
        <f t="shared" si="4"/>
        <v>0</v>
      </c>
      <c r="Z19" s="44">
        <f t="shared" si="4"/>
        <v>0</v>
      </c>
      <c r="AA19" s="44">
        <f t="shared" si="4"/>
        <v>0</v>
      </c>
    </row>
    <row r="20" spans="1:27" s="44" customFormat="1" ht="15" customHeight="1">
      <c r="A20" s="19" t="s">
        <v>20</v>
      </c>
      <c r="B20" s="92">
        <v>46185</v>
      </c>
      <c r="C20" s="70"/>
      <c r="D20" s="70"/>
      <c r="E20" s="70"/>
      <c r="F20" s="71"/>
      <c r="G20" s="72"/>
      <c r="H20" s="72"/>
      <c r="I20" s="76"/>
      <c r="J20" s="67">
        <f t="shared" si="5"/>
        <v>0</v>
      </c>
      <c r="K20" s="67">
        <f>IF(J20&gt;=8,8,IF(J20&lt;8,J20,0))</f>
        <v>0</v>
      </c>
      <c r="L20" s="68">
        <f>IF((J20-K20)&lt;=4,J20-K20,4)</f>
        <v>0</v>
      </c>
      <c r="M20" s="69">
        <f t="shared" si="6"/>
        <v>0</v>
      </c>
      <c r="N20" s="73"/>
      <c r="O20" s="18" t="s">
        <v>19</v>
      </c>
      <c r="P20" s="18" t="s">
        <v>19</v>
      </c>
      <c r="Q20" s="84">
        <f t="shared" si="7"/>
        <v>0</v>
      </c>
      <c r="R20" s="116">
        <f t="shared" si="8"/>
        <v>0</v>
      </c>
      <c r="S20" s="44">
        <f t="shared" si="9"/>
        <v>0</v>
      </c>
      <c r="T20" s="44">
        <f t="shared" si="4"/>
        <v>0</v>
      </c>
      <c r="U20" s="44">
        <f t="shared" si="4"/>
        <v>0</v>
      </c>
      <c r="V20" s="44">
        <f t="shared" si="4"/>
        <v>0</v>
      </c>
      <c r="W20" s="44">
        <f t="shared" si="4"/>
        <v>0</v>
      </c>
      <c r="X20" s="44">
        <f t="shared" si="4"/>
        <v>0</v>
      </c>
      <c r="Y20" s="44">
        <f t="shared" si="4"/>
        <v>0</v>
      </c>
      <c r="Z20" s="44">
        <f t="shared" si="4"/>
        <v>0</v>
      </c>
      <c r="AA20" s="44">
        <f t="shared" si="4"/>
        <v>0</v>
      </c>
    </row>
    <row r="21" spans="1:27" s="1" customFormat="1" ht="15" customHeight="1">
      <c r="A21" s="20" t="s">
        <v>21</v>
      </c>
      <c r="B21" s="92">
        <v>46186</v>
      </c>
      <c r="C21" s="70"/>
      <c r="D21" s="70"/>
      <c r="E21" s="70"/>
      <c r="F21" s="71"/>
      <c r="G21" s="72"/>
      <c r="H21" s="72"/>
      <c r="I21" s="76"/>
      <c r="J21" s="67">
        <f t="shared" si="5"/>
        <v>0</v>
      </c>
      <c r="K21" s="67">
        <f>IF(J21&gt;=8,IF(SUM(K16:K20)&gt;=40,0,IF((SUM(K16:K20)+J21)&gt;=40,IF(40-SUM(K16:K20)&gt;8,8,40-SUM(K16:K20)),IF(J21&gt;=8,8,IF(J21&lt;8,J21,0)))),IF(J21&lt;8,IF(SUM(K16:K20)&gt;=40,0,IF((SUM(K16:K20)+J21)&gt;=40,40-SUM(K16:K20),IF(J21&gt;=8,8,IF(J21&lt;8,J21,0))))))</f>
        <v>0</v>
      </c>
      <c r="L21" s="68">
        <f>IF(K21=J21,0,IF((SUM(K16:K20)+J21)&gt;=40,IF(J21&lt;=12,J21-K21,IF(J21&gt;12,12-K21,IF((J21-K21)&lt;=4,J21-K21,4))),IF(J21&lt;=12,J21-K21,IF(J21&gt;12,12-K21,IF((J21-K21)&lt;=4,J21-K21,4)))))</f>
        <v>0</v>
      </c>
      <c r="M21" s="69">
        <f t="shared" si="6"/>
        <v>0</v>
      </c>
      <c r="N21" s="73"/>
      <c r="O21" s="18" t="s">
        <v>19</v>
      </c>
      <c r="P21" s="18" t="s">
        <v>19</v>
      </c>
      <c r="Q21" s="82">
        <f t="shared" si="7"/>
        <v>0</v>
      </c>
      <c r="R21" s="116">
        <f t="shared" si="8"/>
        <v>0</v>
      </c>
      <c r="S21" s="44">
        <f t="shared" si="9"/>
        <v>0</v>
      </c>
      <c r="T21" s="44">
        <f t="shared" si="4"/>
        <v>0</v>
      </c>
      <c r="U21" s="44">
        <f t="shared" si="4"/>
        <v>0</v>
      </c>
      <c r="V21" s="44">
        <f t="shared" si="4"/>
        <v>0</v>
      </c>
      <c r="W21" s="44">
        <f t="shared" si="4"/>
        <v>0</v>
      </c>
      <c r="X21" s="44">
        <f t="shared" si="4"/>
        <v>0</v>
      </c>
      <c r="Y21" s="44">
        <f t="shared" si="4"/>
        <v>0</v>
      </c>
      <c r="Z21" s="44">
        <f t="shared" si="4"/>
        <v>0</v>
      </c>
      <c r="AA21" s="44">
        <f t="shared" si="4"/>
        <v>0</v>
      </c>
    </row>
    <row r="22" spans="1:27" s="1" customFormat="1" ht="15" customHeight="1" thickBot="1">
      <c r="A22" s="20" t="s">
        <v>22</v>
      </c>
      <c r="B22" s="92">
        <v>46187</v>
      </c>
      <c r="C22" s="70"/>
      <c r="D22" s="70"/>
      <c r="E22" s="70"/>
      <c r="F22" s="71"/>
      <c r="G22" s="72"/>
      <c r="H22" s="72"/>
      <c r="I22" s="76"/>
      <c r="J22" s="67">
        <f t="shared" si="5"/>
        <v>0</v>
      </c>
      <c r="K22" s="67">
        <f>IF(SUM(R16:R21)=6,0,IF(J22=0,0,IF(SUM(K16:K21)&gt;=40,0,IF((SUM(K16:K21)+J22)&gt;=40,IF(J22&gt;8,IF(40-SUM(K16:K21)&gt;8,8,40-SUM(K16:K21)),40-SUM(K16:K21)),IF(J22&gt;=8,8,IF(J22&lt;8,J22,0))))))</f>
        <v>0</v>
      </c>
      <c r="L22" s="68">
        <f>IF(SUM(R16:R21)=6,IF(J22&gt;=8,8,J22),IF(K23=40,IF(J22&lt;=12,J22-K22,IF(J22&gt;12,12-K22,IF((J22-K22)&lt;=4,J22-K22,4))),IF(SUM(R16:R21)=6,IF(J22&lt;=12,J22-K22,IF(J22&gt;12,12-K22,IF((J22-K22)&lt;=4,J22-K22,4))),IF(J22&gt;8,IF(J22&gt;12,4,J22-K22),0))))</f>
        <v>0</v>
      </c>
      <c r="M22" s="69">
        <f>IF(J22&gt;12,J22-SUM(K22:L22),IF(J22&gt;0,IF((K22+L22)=J22,0,J22-L22),0))</f>
        <v>0</v>
      </c>
      <c r="N22" s="73"/>
      <c r="O22" s="18" t="s">
        <v>19</v>
      </c>
      <c r="P22" s="18" t="s">
        <v>19</v>
      </c>
      <c r="Q22" s="83">
        <f t="shared" si="7"/>
        <v>0</v>
      </c>
      <c r="R22" s="117">
        <f t="shared" si="8"/>
        <v>0</v>
      </c>
      <c r="S22" s="44">
        <f t="shared" si="9"/>
        <v>0</v>
      </c>
      <c r="T22" s="44">
        <f t="shared" si="4"/>
        <v>0</v>
      </c>
      <c r="U22" s="44">
        <f t="shared" si="4"/>
        <v>0</v>
      </c>
      <c r="V22" s="44">
        <f t="shared" si="4"/>
        <v>0</v>
      </c>
      <c r="W22" s="44">
        <f t="shared" si="4"/>
        <v>0</v>
      </c>
      <c r="X22" s="44">
        <f t="shared" si="4"/>
        <v>0</v>
      </c>
      <c r="Y22" s="44">
        <f t="shared" si="4"/>
        <v>0</v>
      </c>
      <c r="Z22" s="44">
        <f t="shared" si="4"/>
        <v>0</v>
      </c>
      <c r="AA22" s="44">
        <f t="shared" si="4"/>
        <v>0</v>
      </c>
    </row>
    <row r="23" spans="1:27" s="1" customFormat="1" ht="18" customHeight="1" thickBot="1">
      <c r="A23" s="22"/>
      <c r="B23" s="23"/>
      <c r="C23" s="24" t="s">
        <v>23</v>
      </c>
      <c r="D23" s="9"/>
      <c r="E23" s="9"/>
      <c r="F23" s="9"/>
      <c r="G23" s="9"/>
      <c r="H23" s="9"/>
      <c r="I23" s="25">
        <f>SUM(I16:I22)</f>
        <v>0</v>
      </c>
      <c r="J23" s="25">
        <f>SUM(J16:J22)</f>
        <v>0</v>
      </c>
      <c r="K23" s="25">
        <f>SUM(K16:K22)</f>
        <v>0</v>
      </c>
      <c r="L23" s="25">
        <f>SUM(L16:L22)</f>
        <v>0</v>
      </c>
      <c r="M23" s="25">
        <f>SUM(M16:M22)</f>
        <v>0</v>
      </c>
      <c r="N23" s="9"/>
      <c r="O23" s="9"/>
      <c r="P23" s="9"/>
      <c r="Q23" s="86">
        <f>SUM(Q16:Q22)</f>
        <v>0</v>
      </c>
      <c r="R23" s="118"/>
      <c r="S23" s="44"/>
      <c r="T23" s="44"/>
      <c r="U23" s="44"/>
      <c r="V23" s="44"/>
      <c r="W23" s="44"/>
      <c r="X23" s="44"/>
      <c r="Y23" s="44"/>
      <c r="Z23" s="44"/>
      <c r="AA23" s="44"/>
    </row>
    <row r="24" spans="1:27" s="1" customFormat="1" ht="15" customHeight="1" thickBot="1">
      <c r="A24" s="22"/>
      <c r="B24" s="23"/>
      <c r="C24" s="24"/>
      <c r="D24" s="9"/>
      <c r="E24" s="9"/>
      <c r="F24" s="9"/>
      <c r="G24" s="9"/>
      <c r="H24" s="9"/>
      <c r="I24" s="63"/>
      <c r="J24" s="63"/>
      <c r="K24" s="63"/>
      <c r="L24" s="63"/>
      <c r="M24" s="63"/>
      <c r="N24" s="9"/>
      <c r="O24" s="9"/>
      <c r="P24" s="9"/>
      <c r="Q24" s="45"/>
      <c r="R24" s="118"/>
      <c r="S24" s="44"/>
      <c r="T24" s="44"/>
      <c r="U24" s="44"/>
      <c r="V24" s="44"/>
      <c r="W24" s="44"/>
      <c r="X24" s="44"/>
      <c r="Y24" s="44"/>
      <c r="Z24" s="44"/>
      <c r="AA24" s="44"/>
    </row>
    <row r="25" spans="1:27" s="1" customFormat="1" ht="15" customHeight="1">
      <c r="A25" s="10"/>
      <c r="B25" s="27"/>
      <c r="C25" s="15" t="s">
        <v>4</v>
      </c>
      <c r="D25" s="15" t="s">
        <v>5</v>
      </c>
      <c r="E25" s="15" t="s">
        <v>4</v>
      </c>
      <c r="F25" s="15" t="s">
        <v>5</v>
      </c>
      <c r="G25" s="28" t="s">
        <v>4</v>
      </c>
      <c r="H25" s="28" t="s">
        <v>5</v>
      </c>
      <c r="I25" s="75" t="s">
        <v>6</v>
      </c>
      <c r="J25" s="29" t="s">
        <v>7</v>
      </c>
      <c r="K25" s="30" t="s">
        <v>8</v>
      </c>
      <c r="L25" s="16" t="s">
        <v>9</v>
      </c>
      <c r="M25" s="30" t="s">
        <v>10</v>
      </c>
      <c r="N25" s="16" t="s">
        <v>11</v>
      </c>
      <c r="O25" s="17" t="s">
        <v>12</v>
      </c>
      <c r="P25" s="17" t="s">
        <v>13</v>
      </c>
      <c r="Q25" s="81" t="s">
        <v>14</v>
      </c>
      <c r="R25" s="119"/>
      <c r="S25" s="44"/>
      <c r="T25" s="44"/>
      <c r="U25" s="44"/>
      <c r="V25" s="44"/>
      <c r="W25" s="44"/>
      <c r="X25" s="44"/>
      <c r="Y25" s="44"/>
      <c r="Z25" s="44"/>
      <c r="AA25" s="44"/>
    </row>
    <row r="26" spans="1:27" s="1" customFormat="1" ht="15" customHeight="1">
      <c r="A26" s="19" t="s">
        <v>15</v>
      </c>
      <c r="B26" s="62">
        <v>46188</v>
      </c>
      <c r="C26" s="70"/>
      <c r="D26" s="70"/>
      <c r="E26" s="70"/>
      <c r="F26" s="71"/>
      <c r="G26" s="66"/>
      <c r="H26" s="66"/>
      <c r="I26" s="76"/>
      <c r="J26" s="67">
        <f t="shared" ref="J26:J32" si="10">((D26-C26)+(F26-E26)+(H26-G26))*24</f>
        <v>0</v>
      </c>
      <c r="K26" s="67">
        <f>IF(J26&gt;=8,8,IF(J26&lt;8,J26,0))</f>
        <v>0</v>
      </c>
      <c r="L26" s="68">
        <f>IF((J26-K26)&lt;=4,J26-K26,4)</f>
        <v>0</v>
      </c>
      <c r="M26" s="69">
        <f t="shared" ref="M26:M31" si="11">IF(J26&gt;12,J26-SUM(K26:L26),0)</f>
        <v>0</v>
      </c>
      <c r="N26" s="73"/>
      <c r="O26" s="18" t="s">
        <v>19</v>
      </c>
      <c r="P26" s="18" t="s">
        <v>19</v>
      </c>
      <c r="Q26" s="84">
        <f>IF(J26&gt;8,J26-8,0)</f>
        <v>0</v>
      </c>
      <c r="R26" s="116">
        <f t="shared" ref="R26:R32" si="12">IF(J26-I26&gt;0,1,0)</f>
        <v>0</v>
      </c>
      <c r="S26" s="44">
        <f t="shared" ref="S26:AA32" si="13">IF($N26=S$5,$I26,0)</f>
        <v>0</v>
      </c>
      <c r="T26" s="44">
        <f t="shared" si="13"/>
        <v>0</v>
      </c>
      <c r="U26" s="44">
        <f t="shared" si="13"/>
        <v>0</v>
      </c>
      <c r="V26" s="44">
        <f t="shared" si="13"/>
        <v>0</v>
      </c>
      <c r="W26" s="44">
        <f t="shared" si="13"/>
        <v>0</v>
      </c>
      <c r="X26" s="44">
        <f t="shared" si="13"/>
        <v>0</v>
      </c>
      <c r="Y26" s="44">
        <f t="shared" si="13"/>
        <v>0</v>
      </c>
      <c r="Z26" s="44">
        <f t="shared" si="13"/>
        <v>0</v>
      </c>
      <c r="AA26" s="44">
        <f t="shared" si="13"/>
        <v>0</v>
      </c>
    </row>
    <row r="27" spans="1:27" s="1" customFormat="1" ht="15" customHeight="1">
      <c r="A27" s="19" t="s">
        <v>16</v>
      </c>
      <c r="B27" s="62"/>
      <c r="C27" s="70"/>
      <c r="D27" s="70"/>
      <c r="E27" s="70"/>
      <c r="F27" s="71"/>
      <c r="G27" s="72"/>
      <c r="H27" s="72"/>
      <c r="I27" s="76"/>
      <c r="J27" s="67">
        <f t="shared" si="10"/>
        <v>0</v>
      </c>
      <c r="K27" s="67">
        <f>IF(J27&gt;=8,8,IF(J27&lt;8,J27,0))</f>
        <v>0</v>
      </c>
      <c r="L27" s="68">
        <f>IF((J27-K27)&lt;=4,J27-K27,4)</f>
        <v>0</v>
      </c>
      <c r="M27" s="69">
        <f t="shared" si="11"/>
        <v>0</v>
      </c>
      <c r="N27" s="73"/>
      <c r="O27" s="18" t="s">
        <v>19</v>
      </c>
      <c r="P27" s="18" t="s">
        <v>19</v>
      </c>
      <c r="Q27" s="84">
        <f t="shared" ref="Q27:Q33" si="14">IF(J27&gt;8,J27-8,0)</f>
        <v>0</v>
      </c>
      <c r="R27" s="116">
        <f t="shared" si="12"/>
        <v>0</v>
      </c>
      <c r="S27" s="44">
        <f t="shared" si="13"/>
        <v>0</v>
      </c>
      <c r="T27" s="44">
        <f t="shared" si="13"/>
        <v>0</v>
      </c>
      <c r="U27" s="44">
        <f t="shared" si="13"/>
        <v>0</v>
      </c>
      <c r="V27" s="44">
        <f t="shared" si="13"/>
        <v>0</v>
      </c>
      <c r="W27" s="44">
        <f t="shared" si="13"/>
        <v>0</v>
      </c>
      <c r="X27" s="44">
        <f t="shared" si="13"/>
        <v>0</v>
      </c>
      <c r="Y27" s="44">
        <f t="shared" si="13"/>
        <v>0</v>
      </c>
      <c r="Z27" s="44">
        <f t="shared" si="13"/>
        <v>0</v>
      </c>
      <c r="AA27" s="44">
        <f t="shared" si="13"/>
        <v>0</v>
      </c>
    </row>
    <row r="28" spans="1:27" s="1" customFormat="1" ht="15" customHeight="1">
      <c r="A28" s="19" t="s">
        <v>17</v>
      </c>
      <c r="B28" s="62"/>
      <c r="C28" s="70"/>
      <c r="D28" s="70"/>
      <c r="E28" s="70"/>
      <c r="F28" s="71"/>
      <c r="G28" s="72"/>
      <c r="H28" s="72"/>
      <c r="I28" s="76"/>
      <c r="J28" s="67">
        <f t="shared" si="10"/>
        <v>0</v>
      </c>
      <c r="K28" s="67">
        <f>IF(J28&gt;=8,8,IF(J28&lt;8,J28,0))</f>
        <v>0</v>
      </c>
      <c r="L28" s="68">
        <f>IF((J28-K28)&lt;=4,J28-K28,4)</f>
        <v>0</v>
      </c>
      <c r="M28" s="69">
        <f t="shared" si="11"/>
        <v>0</v>
      </c>
      <c r="N28" s="73"/>
      <c r="O28" s="18" t="s">
        <v>19</v>
      </c>
      <c r="P28" s="18" t="s">
        <v>19</v>
      </c>
      <c r="Q28" s="84">
        <f t="shared" si="14"/>
        <v>0</v>
      </c>
      <c r="R28" s="116">
        <f t="shared" si="12"/>
        <v>0</v>
      </c>
      <c r="S28" s="44">
        <f t="shared" si="13"/>
        <v>0</v>
      </c>
      <c r="T28" s="44">
        <f t="shared" si="13"/>
        <v>0</v>
      </c>
      <c r="U28" s="44">
        <f t="shared" si="13"/>
        <v>0</v>
      </c>
      <c r="V28" s="44">
        <f t="shared" si="13"/>
        <v>0</v>
      </c>
      <c r="W28" s="44">
        <f t="shared" si="13"/>
        <v>0</v>
      </c>
      <c r="X28" s="44">
        <f t="shared" si="13"/>
        <v>0</v>
      </c>
      <c r="Y28" s="44">
        <f t="shared" si="13"/>
        <v>0</v>
      </c>
      <c r="Z28" s="44">
        <f t="shared" si="13"/>
        <v>0</v>
      </c>
      <c r="AA28" s="44">
        <f t="shared" si="13"/>
        <v>0</v>
      </c>
    </row>
    <row r="29" spans="1:27" s="1" customFormat="1" ht="15" customHeight="1">
      <c r="A29" s="19" t="s">
        <v>18</v>
      </c>
      <c r="B29" s="62"/>
      <c r="C29" s="70"/>
      <c r="D29" s="70"/>
      <c r="E29" s="70"/>
      <c r="F29" s="71"/>
      <c r="G29" s="72"/>
      <c r="H29" s="72"/>
      <c r="I29" s="76"/>
      <c r="J29" s="67">
        <f t="shared" si="10"/>
        <v>0</v>
      </c>
      <c r="K29" s="67">
        <f>IF(J29&gt;=8,8,IF(J29&lt;8,J29,0))</f>
        <v>0</v>
      </c>
      <c r="L29" s="68">
        <f>IF((J29-K29)&lt;=4,J29-K29,4)</f>
        <v>0</v>
      </c>
      <c r="M29" s="69">
        <f t="shared" si="11"/>
        <v>0</v>
      </c>
      <c r="N29" s="73"/>
      <c r="O29" s="18" t="s">
        <v>19</v>
      </c>
      <c r="P29" s="18" t="s">
        <v>19</v>
      </c>
      <c r="Q29" s="84">
        <f t="shared" si="14"/>
        <v>0</v>
      </c>
      <c r="R29" s="116">
        <f t="shared" si="12"/>
        <v>0</v>
      </c>
      <c r="S29" s="44">
        <f t="shared" si="13"/>
        <v>0</v>
      </c>
      <c r="T29" s="44">
        <f t="shared" si="13"/>
        <v>0</v>
      </c>
      <c r="U29" s="44">
        <f t="shared" si="13"/>
        <v>0</v>
      </c>
      <c r="V29" s="44">
        <f t="shared" si="13"/>
        <v>0</v>
      </c>
      <c r="W29" s="44">
        <f t="shared" si="13"/>
        <v>0</v>
      </c>
      <c r="X29" s="44">
        <f t="shared" si="13"/>
        <v>0</v>
      </c>
      <c r="Y29" s="44">
        <f t="shared" si="13"/>
        <v>0</v>
      </c>
      <c r="Z29" s="44">
        <f t="shared" si="13"/>
        <v>0</v>
      </c>
      <c r="AA29" s="44">
        <f t="shared" si="13"/>
        <v>0</v>
      </c>
    </row>
    <row r="30" spans="1:27" s="44" customFormat="1" ht="15" customHeight="1">
      <c r="A30" s="19" t="s">
        <v>20</v>
      </c>
      <c r="B30" s="62"/>
      <c r="C30" s="70"/>
      <c r="D30" s="70"/>
      <c r="E30" s="70"/>
      <c r="F30" s="71"/>
      <c r="G30" s="72"/>
      <c r="H30" s="72"/>
      <c r="I30" s="76"/>
      <c r="J30" s="67">
        <f t="shared" si="10"/>
        <v>0</v>
      </c>
      <c r="K30" s="67">
        <f>IF(J30&gt;=8,8,IF(J30&lt;8,J30,0))</f>
        <v>0</v>
      </c>
      <c r="L30" s="68">
        <f>IF((J30-K30)&lt;=4,J30-K30,4)</f>
        <v>0</v>
      </c>
      <c r="M30" s="69">
        <f t="shared" si="11"/>
        <v>0</v>
      </c>
      <c r="N30" s="73"/>
      <c r="O30" s="18" t="s">
        <v>19</v>
      </c>
      <c r="P30" s="18" t="s">
        <v>19</v>
      </c>
      <c r="Q30" s="84">
        <f t="shared" si="14"/>
        <v>0</v>
      </c>
      <c r="R30" s="116">
        <f t="shared" si="12"/>
        <v>0</v>
      </c>
      <c r="S30" s="44">
        <f t="shared" si="13"/>
        <v>0</v>
      </c>
      <c r="T30" s="44">
        <f t="shared" si="13"/>
        <v>0</v>
      </c>
      <c r="U30" s="44">
        <f t="shared" si="13"/>
        <v>0</v>
      </c>
      <c r="V30" s="44">
        <f t="shared" si="13"/>
        <v>0</v>
      </c>
      <c r="W30" s="44">
        <f t="shared" si="13"/>
        <v>0</v>
      </c>
      <c r="X30" s="44">
        <f t="shared" si="13"/>
        <v>0</v>
      </c>
      <c r="Y30" s="44">
        <f t="shared" si="13"/>
        <v>0</v>
      </c>
      <c r="Z30" s="44">
        <f t="shared" si="13"/>
        <v>0</v>
      </c>
      <c r="AA30" s="44">
        <f t="shared" si="13"/>
        <v>0</v>
      </c>
    </row>
    <row r="31" spans="1:27" s="44" customFormat="1" ht="15" customHeight="1">
      <c r="A31" s="20" t="s">
        <v>21</v>
      </c>
      <c r="B31" s="62"/>
      <c r="C31" s="70"/>
      <c r="D31" s="70"/>
      <c r="E31" s="70"/>
      <c r="F31" s="71"/>
      <c r="G31" s="72"/>
      <c r="H31" s="72"/>
      <c r="I31" s="76"/>
      <c r="J31" s="67">
        <f t="shared" si="10"/>
        <v>0</v>
      </c>
      <c r="K31" s="67">
        <f>IF(J31&gt;=8,IF(SUM(K26:K30)&gt;=40,0,IF((SUM(K26:K30)+J31)&gt;=40,IF(40-SUM(K26:K30)&gt;8,8,40-SUM(K26:K30)),IF(J31&gt;=8,8,IF(J31&lt;8,J31,0)))),IF(J31&lt;8,IF(SUM(K26:K30)&gt;=40,0,IF((SUM(K26:K30)+J31)&gt;=40,40-SUM(K26:K30),IF(J31&gt;=8,8,IF(J31&lt;8,J31,0))))))</f>
        <v>0</v>
      </c>
      <c r="L31" s="68">
        <f>IF(K31=J31,0,IF((SUM(K26:K30)+J31)&gt;=40,IF(J31&lt;=12,J31-K31,IF(J31&gt;12,12-K31,IF((J31-K31)&lt;=4,J31-K31,4))),IF(J31&lt;=12,J31-K31,IF(J31&gt;12,12-K31,IF((J31-K31)&lt;=4,J31-K31,4)))))</f>
        <v>0</v>
      </c>
      <c r="M31" s="69">
        <f t="shared" si="11"/>
        <v>0</v>
      </c>
      <c r="N31" s="73"/>
      <c r="O31" s="18" t="s">
        <v>19</v>
      </c>
      <c r="P31" s="18" t="s">
        <v>19</v>
      </c>
      <c r="Q31" s="84">
        <f t="shared" si="14"/>
        <v>0</v>
      </c>
      <c r="R31" s="116">
        <f t="shared" si="12"/>
        <v>0</v>
      </c>
      <c r="S31" s="44">
        <f t="shared" si="13"/>
        <v>0</v>
      </c>
      <c r="T31" s="44">
        <f t="shared" si="13"/>
        <v>0</v>
      </c>
      <c r="U31" s="44">
        <f t="shared" si="13"/>
        <v>0</v>
      </c>
      <c r="V31" s="44">
        <f t="shared" si="13"/>
        <v>0</v>
      </c>
      <c r="W31" s="44">
        <f t="shared" si="13"/>
        <v>0</v>
      </c>
      <c r="X31" s="44">
        <f t="shared" si="13"/>
        <v>0</v>
      </c>
      <c r="Y31" s="44">
        <f t="shared" si="13"/>
        <v>0</v>
      </c>
      <c r="Z31" s="44">
        <f t="shared" si="13"/>
        <v>0</v>
      </c>
      <c r="AA31" s="44">
        <f t="shared" si="13"/>
        <v>0</v>
      </c>
    </row>
    <row r="32" spans="1:27" s="1" customFormat="1" ht="15" customHeight="1" thickBot="1">
      <c r="A32" s="20" t="s">
        <v>22</v>
      </c>
      <c r="B32" s="62"/>
      <c r="C32" s="70"/>
      <c r="D32" s="70"/>
      <c r="E32" s="70"/>
      <c r="F32" s="71"/>
      <c r="G32" s="72"/>
      <c r="H32" s="72"/>
      <c r="I32" s="76"/>
      <c r="J32" s="67">
        <f t="shared" si="10"/>
        <v>0</v>
      </c>
      <c r="K32" s="67">
        <f>IF(SUM(R26:R31)=6,0,IF(J32=0,0,IF(SUM(K26:K31)&gt;=40,0,IF((SUM(K26:K31)+J32)&gt;=40,IF(J32&gt;8,IF(40-SUM(K26:K31)&gt;8,8,40-SUM(K26:K31)),40-SUM(K26:K31)),IF(J32&gt;=8,8,IF(J32&lt;8,J32,0))))))</f>
        <v>0</v>
      </c>
      <c r="L32" s="68">
        <f>IF(SUM(R26:R31)=6,IF(J32&gt;=8,8,J32),IF(K33=40,IF(J32&lt;=12,J32-K32,IF(J32&gt;12,12-K32,IF((J32-K32)&lt;=4,J32-K32,4))),IF(SUM(R26:R31)=6,IF(J32&lt;=12,J32-K32,IF(J32&gt;12,12-K32,IF((J32-K32)&lt;=4,J32-K32,4))),IF(J32&gt;8,IF(J32&gt;12,4,J32-K32),0))))</f>
        <v>0</v>
      </c>
      <c r="M32" s="69">
        <f>IF(J32&gt;12,J32-SUM(K32:L32),IF(J32&gt;0,IF((K32+L32)=J32,0,J32-L32),0))</f>
        <v>0</v>
      </c>
      <c r="N32" s="73"/>
      <c r="O32" s="18" t="s">
        <v>19</v>
      </c>
      <c r="P32" s="18" t="s">
        <v>19</v>
      </c>
      <c r="Q32" s="84">
        <f t="shared" si="14"/>
        <v>0</v>
      </c>
      <c r="R32" s="117">
        <f t="shared" si="12"/>
        <v>0</v>
      </c>
      <c r="S32" s="44">
        <f t="shared" si="13"/>
        <v>0</v>
      </c>
      <c r="T32" s="44">
        <f t="shared" si="13"/>
        <v>0</v>
      </c>
      <c r="U32" s="44">
        <f t="shared" si="13"/>
        <v>0</v>
      </c>
      <c r="V32" s="44">
        <f t="shared" si="13"/>
        <v>0</v>
      </c>
      <c r="W32" s="44">
        <f t="shared" si="13"/>
        <v>0</v>
      </c>
      <c r="X32" s="44">
        <f t="shared" si="13"/>
        <v>0</v>
      </c>
      <c r="Y32" s="44">
        <f t="shared" si="13"/>
        <v>0</v>
      </c>
      <c r="Z32" s="44">
        <f t="shared" si="13"/>
        <v>0</v>
      </c>
      <c r="AA32" s="44">
        <f t="shared" si="13"/>
        <v>0</v>
      </c>
    </row>
    <row r="33" spans="1:112" ht="15" customHeight="1" thickBot="1">
      <c r="A33" s="22"/>
      <c r="B33" s="23"/>
      <c r="C33" s="24" t="s">
        <v>23</v>
      </c>
      <c r="D33" s="9"/>
      <c r="E33" s="9"/>
      <c r="F33" s="9"/>
      <c r="G33" s="9"/>
      <c r="H33" s="9"/>
      <c r="I33" s="25">
        <f>SUM(I26:I32)</f>
        <v>0</v>
      </c>
      <c r="J33" s="25">
        <f>SUM(J26:J32)</f>
        <v>0</v>
      </c>
      <c r="K33" s="25">
        <f>SUM(K26:K32)</f>
        <v>0</v>
      </c>
      <c r="L33" s="25">
        <f>SUM(L26:L32)</f>
        <v>0</v>
      </c>
      <c r="M33" s="25">
        <f>SUM(M26:M32)</f>
        <v>0</v>
      </c>
      <c r="N33" s="9"/>
      <c r="O33" s="21"/>
      <c r="P33" s="21"/>
      <c r="Q33" s="84">
        <f t="shared" si="14"/>
        <v>0</v>
      </c>
      <c r="R33" s="118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</row>
    <row r="34" spans="1:112" ht="16" thickBot="1">
      <c r="A34" s="22"/>
      <c r="B34" s="31"/>
      <c r="C34" s="9"/>
      <c r="D34" s="9"/>
      <c r="E34" s="9"/>
      <c r="F34" s="9"/>
      <c r="G34" s="9"/>
      <c r="H34" s="9"/>
      <c r="I34" s="77"/>
      <c r="J34" s="32"/>
      <c r="K34" s="26"/>
      <c r="L34" s="26"/>
      <c r="M34" s="26"/>
      <c r="N34" s="9"/>
      <c r="O34" s="1"/>
      <c r="P34" s="1"/>
      <c r="Q34" s="9"/>
      <c r="R34" s="9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</row>
    <row r="35" spans="1:112" ht="18.5" thickBot="1">
      <c r="A35" s="33"/>
      <c r="B35" s="11"/>
      <c r="C35" s="34" t="s">
        <v>24</v>
      </c>
      <c r="D35" s="35"/>
      <c r="E35" s="35"/>
      <c r="F35" s="35"/>
      <c r="G35" s="35"/>
      <c r="H35" s="35"/>
      <c r="I35" s="36">
        <f>SUM(I13+I23+I33)</f>
        <v>0</v>
      </c>
      <c r="J35" s="36">
        <f>SUM(J13+J23+J33)</f>
        <v>0</v>
      </c>
      <c r="K35" s="36">
        <f>SUM(K13+K23+K33)</f>
        <v>0</v>
      </c>
      <c r="L35" s="36">
        <f>SUM(L13+L23+L33)</f>
        <v>0</v>
      </c>
      <c r="M35" s="36">
        <f>SUM(M13+M23+M33)</f>
        <v>0</v>
      </c>
      <c r="N35" s="9"/>
      <c r="O35" s="1"/>
      <c r="P35" s="1"/>
      <c r="Q35" s="37" t="s">
        <v>25</v>
      </c>
      <c r="R35" s="41"/>
      <c r="S35" s="1">
        <f>SUM(S6:S34)</f>
        <v>0</v>
      </c>
      <c r="T35" s="1">
        <f t="shared" ref="T35:AA35" si="15">SUM(T6:T34)</f>
        <v>0</v>
      </c>
      <c r="U35" s="1">
        <f t="shared" si="15"/>
        <v>0</v>
      </c>
      <c r="V35" s="1">
        <f t="shared" si="15"/>
        <v>0</v>
      </c>
      <c r="W35" s="1">
        <f t="shared" si="15"/>
        <v>0</v>
      </c>
      <c r="X35" s="1">
        <f t="shared" si="15"/>
        <v>0</v>
      </c>
      <c r="Y35" s="1">
        <f t="shared" si="15"/>
        <v>0</v>
      </c>
      <c r="Z35" s="1">
        <f t="shared" si="15"/>
        <v>0</v>
      </c>
      <c r="AA35" s="1">
        <f t="shared" si="15"/>
        <v>0</v>
      </c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</row>
    <row r="36" spans="1:112" ht="18">
      <c r="A36" s="33"/>
      <c r="B36" s="11"/>
      <c r="C36" s="34"/>
      <c r="D36" s="35"/>
      <c r="E36" s="35"/>
      <c r="F36" s="35"/>
      <c r="G36" s="35"/>
      <c r="H36" s="35"/>
      <c r="I36" s="38"/>
      <c r="J36" s="38"/>
      <c r="K36" s="38"/>
      <c r="L36" s="38"/>
      <c r="M36" s="38"/>
      <c r="N36" s="9"/>
      <c r="O36" s="1"/>
      <c r="P36" s="1"/>
      <c r="Q36" s="39">
        <f>J35</f>
        <v>0</v>
      </c>
      <c r="R36" s="46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</row>
    <row r="37" spans="1:112" ht="13.5" thickBot="1">
      <c r="A37" s="42" t="s">
        <v>29</v>
      </c>
      <c r="O37" s="1"/>
      <c r="P37" s="1"/>
      <c r="Q37" s="9"/>
      <c r="R37" s="9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</row>
    <row r="38" spans="1:112" ht="13">
      <c r="A38" s="47" t="s">
        <v>30</v>
      </c>
      <c r="B38" s="48"/>
      <c r="C38" s="47"/>
      <c r="D38" s="47"/>
      <c r="E38" s="47"/>
      <c r="F38" s="47"/>
      <c r="G38" s="47"/>
      <c r="H38" s="47"/>
      <c r="I38" s="79"/>
      <c r="J38" s="47"/>
      <c r="K38" s="141" t="s">
        <v>35</v>
      </c>
      <c r="L38" s="142"/>
      <c r="M38" s="142"/>
      <c r="N38" s="142"/>
      <c r="O38" s="142"/>
      <c r="P38" s="142"/>
      <c r="Q38" s="142"/>
      <c r="R38" s="143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</row>
    <row r="39" spans="1:112">
      <c r="A39" s="47" t="s">
        <v>31</v>
      </c>
      <c r="B39" s="48"/>
      <c r="C39" s="47"/>
      <c r="D39" s="47"/>
      <c r="E39" s="47"/>
      <c r="F39" s="47"/>
      <c r="G39" s="47"/>
      <c r="H39" s="47"/>
      <c r="I39" s="79"/>
      <c r="J39" s="47"/>
      <c r="K39" s="58"/>
      <c r="L39" s="60" t="s">
        <v>36</v>
      </c>
      <c r="M39" s="49"/>
      <c r="N39" s="49"/>
      <c r="O39" s="60" t="s">
        <v>40</v>
      </c>
      <c r="P39" s="1"/>
      <c r="Q39" s="9"/>
      <c r="R39" s="53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</row>
    <row r="40" spans="1:112">
      <c r="A40" s="50" t="s">
        <v>32</v>
      </c>
      <c r="B40" s="48"/>
      <c r="C40" s="47"/>
      <c r="D40" s="47"/>
      <c r="E40" s="47"/>
      <c r="F40" s="47"/>
      <c r="G40" s="47"/>
      <c r="H40" s="47"/>
      <c r="I40" s="79"/>
      <c r="J40" s="47"/>
      <c r="K40" s="58"/>
      <c r="L40" s="64" t="s">
        <v>37</v>
      </c>
      <c r="M40" s="65"/>
      <c r="N40" s="49"/>
      <c r="O40" s="60" t="s">
        <v>44</v>
      </c>
      <c r="P40" s="1"/>
      <c r="Q40" s="9"/>
      <c r="R40" s="53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</row>
    <row r="41" spans="1:112">
      <c r="A41" s="47" t="s">
        <v>33</v>
      </c>
      <c r="B41" s="48"/>
      <c r="C41" s="47"/>
      <c r="D41" s="47"/>
      <c r="E41" s="47"/>
      <c r="F41" s="47"/>
      <c r="G41" s="47"/>
      <c r="H41" s="47"/>
      <c r="I41" s="79"/>
      <c r="J41" s="47"/>
      <c r="K41" s="58"/>
      <c r="L41" s="60" t="s">
        <v>39</v>
      </c>
      <c r="M41" s="49"/>
      <c r="N41" s="49"/>
      <c r="O41" s="60" t="s">
        <v>41</v>
      </c>
      <c r="P41" s="1"/>
      <c r="Q41" s="9"/>
      <c r="R41" s="53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</row>
    <row r="42" spans="1:112">
      <c r="A42" s="47" t="s">
        <v>34</v>
      </c>
      <c r="B42" s="48"/>
      <c r="C42" s="47"/>
      <c r="D42" s="47"/>
      <c r="E42" s="47"/>
      <c r="F42" s="47"/>
      <c r="G42" s="47"/>
      <c r="H42" s="47"/>
      <c r="I42" s="79"/>
      <c r="J42" s="47"/>
      <c r="K42" s="58"/>
      <c r="L42" s="60" t="s">
        <v>43</v>
      </c>
      <c r="M42" s="49"/>
      <c r="N42" s="49"/>
      <c r="O42" s="60" t="s">
        <v>38</v>
      </c>
      <c r="P42" s="49"/>
      <c r="Q42" s="9"/>
      <c r="R42" s="53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</row>
    <row r="43" spans="1:112" ht="13" thickBot="1">
      <c r="K43" s="59"/>
      <c r="L43" s="61" t="s">
        <v>46</v>
      </c>
      <c r="M43" s="54"/>
      <c r="N43" s="54"/>
      <c r="O43" s="61"/>
      <c r="P43" s="55"/>
      <c r="Q43" s="56"/>
      <c r="R43" s="57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>
      <c r="N44" s="9"/>
      <c r="O44" s="1"/>
      <c r="P44" s="1"/>
      <c r="Q44" s="2"/>
      <c r="R44" s="2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 ht="13">
      <c r="A45" s="52" t="s">
        <v>26</v>
      </c>
      <c r="B45" s="11"/>
      <c r="C45" s="10"/>
      <c r="D45" s="10"/>
      <c r="E45" s="13"/>
      <c r="F45" s="13"/>
      <c r="G45" s="13"/>
      <c r="H45" s="13"/>
      <c r="I45" s="80"/>
      <c r="J45" s="13"/>
      <c r="K45" s="12" t="s">
        <v>27</v>
      </c>
      <c r="L45" s="13"/>
      <c r="M45" s="13"/>
      <c r="N45" s="10"/>
      <c r="O45" s="1"/>
      <c r="P45" s="1"/>
      <c r="Q45" s="40"/>
      <c r="R45" s="40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>
      <c r="B46" s="2"/>
      <c r="O46" s="1"/>
      <c r="P46" s="1"/>
      <c r="Q46" s="9"/>
      <c r="R46" s="9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 ht="13">
      <c r="A47" s="51" t="s">
        <v>28</v>
      </c>
      <c r="B47" s="11"/>
      <c r="C47" s="10"/>
      <c r="D47" s="10"/>
      <c r="E47" s="13"/>
      <c r="F47" s="13"/>
      <c r="G47" s="13"/>
      <c r="H47" s="13"/>
      <c r="I47" s="80"/>
      <c r="J47" s="13"/>
      <c r="K47" s="12" t="s">
        <v>27</v>
      </c>
      <c r="L47" s="13"/>
      <c r="M47" s="13"/>
      <c r="O47" s="1"/>
      <c r="P47" s="1"/>
      <c r="Q47" s="9"/>
      <c r="R47" s="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>
      <c r="O48" s="1"/>
      <c r="P48" s="1"/>
      <c r="Q48" s="9"/>
      <c r="R48" s="9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5:112">
      <c r="O49" s="1"/>
      <c r="P49" s="1"/>
      <c r="Q49" s="9"/>
      <c r="R49" s="9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5:112">
      <c r="O50" s="1"/>
      <c r="P50" s="1"/>
      <c r="Q50" s="9"/>
      <c r="R50" s="9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5:112">
      <c r="O51" s="1"/>
      <c r="P51" s="1"/>
      <c r="Q51" s="9"/>
      <c r="R51" s="9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5:112">
      <c r="O52" s="1"/>
      <c r="P52" s="1"/>
      <c r="Q52" s="9"/>
      <c r="R52" s="9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5:112">
      <c r="O53" s="1"/>
      <c r="P53" s="1"/>
      <c r="Q53" s="9"/>
      <c r="R53" s="9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5:112">
      <c r="O54" s="1"/>
      <c r="P54" s="1"/>
      <c r="Q54" s="9"/>
      <c r="R54" s="9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5:112">
      <c r="O55" s="1"/>
      <c r="P55" s="1"/>
      <c r="Q55" s="9"/>
      <c r="R55" s="9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5:112">
      <c r="O56" s="1"/>
      <c r="P56" s="1"/>
      <c r="Q56" s="9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5:112">
      <c r="O57" s="1"/>
      <c r="P57" s="1"/>
      <c r="Q57" s="9"/>
      <c r="R57" s="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5:112">
      <c r="O58" s="1"/>
      <c r="P58" s="1"/>
      <c r="Q58" s="9"/>
      <c r="R58" s="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5:112">
      <c r="O59" s="1"/>
      <c r="P59" s="1"/>
      <c r="Q59" s="9"/>
      <c r="R59" s="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5:112">
      <c r="O60" s="1"/>
      <c r="P60" s="1"/>
      <c r="Q60" s="9"/>
      <c r="R60" s="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5:112">
      <c r="O61" s="1"/>
      <c r="P61" s="1"/>
      <c r="Q61" s="9"/>
      <c r="R61" s="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5:112">
      <c r="O62" s="1"/>
      <c r="P62" s="1"/>
      <c r="Q62" s="9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5:112">
      <c r="O63" s="1"/>
      <c r="P63" s="1"/>
      <c r="Q63" s="9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5:112">
      <c r="O64" s="1"/>
      <c r="P64" s="1"/>
      <c r="Q64" s="9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5:112">
      <c r="O65" s="1"/>
      <c r="P65" s="1"/>
      <c r="Q65" s="9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5:112">
      <c r="O66" s="1"/>
      <c r="P66" s="1"/>
      <c r="Q66" s="9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5:112">
      <c r="O67" s="1"/>
      <c r="P67" s="1"/>
      <c r="Q67" s="9"/>
      <c r="R67" s="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5:112">
      <c r="O68" s="1"/>
      <c r="P68" s="1"/>
      <c r="Q68" s="9"/>
      <c r="R68" s="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5:112">
      <c r="O69" s="1"/>
      <c r="P69" s="1"/>
      <c r="Q69" s="9"/>
      <c r="R69" s="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5:112">
      <c r="O70" s="1"/>
      <c r="P70" s="1"/>
      <c r="Q70" s="9"/>
      <c r="R70" s="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5:112">
      <c r="O71" s="1"/>
      <c r="P71" s="1"/>
      <c r="Q71" s="9"/>
      <c r="R71" s="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5:112">
      <c r="O72" s="1"/>
      <c r="P72" s="1"/>
      <c r="Q72" s="9"/>
      <c r="R72" s="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5:112">
      <c r="O73" s="1"/>
      <c r="P73" s="1"/>
      <c r="Q73" s="9"/>
      <c r="R73" s="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5:112">
      <c r="O74" s="1"/>
      <c r="P74" s="1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5:112">
      <c r="O75" s="1"/>
      <c r="P75" s="1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5:112">
      <c r="O76" s="1"/>
      <c r="P76" s="1"/>
      <c r="Q76" s="9"/>
      <c r="R76" s="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5:112">
      <c r="O77" s="1"/>
      <c r="P77" s="1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5:112">
      <c r="O78" s="1"/>
      <c r="P78" s="1"/>
      <c r="Q78" s="9"/>
      <c r="R78" s="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5:112">
      <c r="O79" s="1"/>
      <c r="P79" s="1"/>
      <c r="Q79" s="9"/>
      <c r="R79" s="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5:112">
      <c r="O80" s="1"/>
      <c r="P80" s="1"/>
      <c r="Q80" s="9"/>
      <c r="R80" s="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5:112">
      <c r="O81" s="1"/>
      <c r="P81" s="1"/>
      <c r="Q81" s="9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5:112">
      <c r="O82" s="1"/>
      <c r="P82" s="1"/>
      <c r="Q82" s="9"/>
      <c r="R82" s="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5:112">
      <c r="O83" s="1"/>
      <c r="P83" s="1"/>
      <c r="Q83" s="9"/>
      <c r="R83" s="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5:112">
      <c r="O84" s="1"/>
      <c r="P84" s="1"/>
      <c r="Q84" s="9"/>
      <c r="R84" s="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5:112">
      <c r="O85" s="1"/>
      <c r="P85" s="1"/>
      <c r="Q85" s="9"/>
      <c r="R85" s="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5:112">
      <c r="O86" s="1"/>
      <c r="P86" s="1"/>
      <c r="Q86" s="9"/>
      <c r="R86" s="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5:112">
      <c r="O87" s="1"/>
      <c r="P87" s="1"/>
      <c r="Q87" s="9"/>
      <c r="R87" s="9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5:112">
      <c r="O88" s="1"/>
      <c r="P88" s="1"/>
      <c r="Q88" s="9"/>
      <c r="R88" s="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5:112">
      <c r="O89" s="1"/>
      <c r="P89" s="1"/>
      <c r="Q89" s="9"/>
      <c r="R89" s="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5:112">
      <c r="O90" s="1"/>
      <c r="P90" s="1"/>
      <c r="Q90" s="9"/>
      <c r="R90" s="9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5:112">
      <c r="O91" s="1"/>
      <c r="P91" s="1"/>
      <c r="Q91" s="9"/>
      <c r="R91" s="9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5:112">
      <c r="O92" s="1"/>
      <c r="P92" s="1"/>
      <c r="Q92" s="9"/>
      <c r="R92" s="9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5:112">
      <c r="O93" s="1"/>
      <c r="P93" s="1"/>
      <c r="Q93" s="9"/>
      <c r="R93" s="9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5:112">
      <c r="O94" s="1"/>
      <c r="P94" s="1"/>
      <c r="Q94" s="9"/>
      <c r="R94" s="9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5:112">
      <c r="O95" s="1"/>
      <c r="P95" s="1"/>
      <c r="Q95" s="9"/>
      <c r="R95" s="9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5:112">
      <c r="O96" s="1"/>
      <c r="P96" s="1"/>
      <c r="Q96" s="9"/>
      <c r="R96" s="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5:112">
      <c r="O97" s="1"/>
      <c r="P97" s="1"/>
      <c r="Q97" s="9"/>
      <c r="R97" s="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5:112">
      <c r="O98" s="1"/>
      <c r="P98" s="1"/>
      <c r="Q98" s="9"/>
      <c r="R98" s="9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5:112">
      <c r="O99" s="1"/>
      <c r="P99" s="1"/>
      <c r="Q99" s="9"/>
      <c r="R99" s="9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5:112">
      <c r="O100" s="1"/>
      <c r="P100" s="1"/>
      <c r="Q100" s="9"/>
      <c r="R100" s="9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5:112">
      <c r="O101" s="1"/>
      <c r="P101" s="1"/>
      <c r="Q101" s="9"/>
      <c r="R101" s="9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5:112">
      <c r="O102" s="1"/>
      <c r="P102" s="1"/>
      <c r="Q102" s="9"/>
      <c r="R102" s="9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5:112">
      <c r="O103" s="1"/>
      <c r="P103" s="1"/>
      <c r="Q103" s="9"/>
      <c r="R103" s="9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5:112">
      <c r="O104" s="1"/>
      <c r="P104" s="1"/>
      <c r="Q104" s="9"/>
      <c r="R104" s="9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5:112">
      <c r="O105" s="1"/>
      <c r="P105" s="1"/>
      <c r="Q105" s="9"/>
      <c r="R105" s="9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5:112">
      <c r="O106" s="1"/>
      <c r="P106" s="1"/>
      <c r="Q106" s="9"/>
      <c r="R106" s="9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5:112">
      <c r="O107" s="1"/>
      <c r="P107" s="1"/>
      <c r="Q107" s="9"/>
      <c r="R107" s="9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5:112">
      <c r="O108" s="1"/>
      <c r="P108" s="1"/>
      <c r="Q108" s="9"/>
      <c r="R108" s="9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5:112">
      <c r="O109" s="1"/>
      <c r="P109" s="1"/>
      <c r="Q109" s="9"/>
      <c r="R109" s="9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5:112">
      <c r="O110" s="1"/>
      <c r="P110" s="1"/>
      <c r="Q110" s="9"/>
      <c r="R110" s="9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5:112">
      <c r="O111" s="1"/>
      <c r="P111" s="1"/>
      <c r="Q111" s="9"/>
      <c r="R111" s="9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5:112">
      <c r="O112" s="1"/>
      <c r="P112" s="1"/>
      <c r="Q112" s="9"/>
      <c r="R112" s="9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5:112">
      <c r="O113" s="1"/>
      <c r="P113" s="1"/>
      <c r="Q113" s="9"/>
      <c r="R113" s="9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5:112">
      <c r="O114" s="1"/>
      <c r="P114" s="1"/>
      <c r="Q114" s="9"/>
      <c r="R114" s="9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5:112">
      <c r="O115" s="1"/>
      <c r="P115" s="1"/>
      <c r="Q115" s="9"/>
      <c r="R115" s="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5:112">
      <c r="O116" s="1"/>
      <c r="P116" s="1"/>
      <c r="Q116" s="9"/>
      <c r="R116" s="9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5:112">
      <c r="O117" s="1"/>
      <c r="P117" s="1"/>
      <c r="Q117" s="9"/>
      <c r="R117" s="9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5:112">
      <c r="O118" s="1"/>
      <c r="P118" s="1"/>
      <c r="Q118" s="9"/>
      <c r="R118" s="9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5:112">
      <c r="O119" s="1"/>
      <c r="P119" s="1"/>
      <c r="Q119" s="9"/>
      <c r="R119" s="9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5:112">
      <c r="O120" s="1"/>
      <c r="P120" s="1"/>
      <c r="Q120" s="9"/>
      <c r="R120" s="9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5:112">
      <c r="O121" s="1"/>
      <c r="P121" s="1"/>
      <c r="Q121" s="9"/>
      <c r="R121" s="9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5:112">
      <c r="O122" s="1"/>
      <c r="P122" s="1"/>
      <c r="Q122" s="9"/>
      <c r="R122" s="9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5:112">
      <c r="O123" s="1"/>
      <c r="P123" s="1"/>
      <c r="Q123" s="9"/>
      <c r="R123" s="9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5:112">
      <c r="O124" s="1"/>
      <c r="P124" s="1"/>
      <c r="Q124" s="9"/>
      <c r="R124" s="9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5:112">
      <c r="O125" s="1"/>
      <c r="P125" s="1"/>
      <c r="Q125" s="9"/>
      <c r="R125" s="9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5:112">
      <c r="O126" s="1"/>
      <c r="P126" s="1"/>
      <c r="Q126" s="9"/>
      <c r="R126" s="9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5:112">
      <c r="O127" s="1"/>
      <c r="P127" s="1"/>
      <c r="Q127" s="9"/>
      <c r="R127" s="9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5:112">
      <c r="O128" s="1"/>
      <c r="P128" s="1"/>
      <c r="Q128" s="9"/>
      <c r="R128" s="9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5:112">
      <c r="O129" s="1"/>
      <c r="P129" s="1"/>
      <c r="Q129" s="9"/>
      <c r="R129" s="9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5:112">
      <c r="O130" s="1"/>
      <c r="P130" s="1"/>
      <c r="Q130" s="9"/>
      <c r="R130" s="9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5:112">
      <c r="O131" s="1"/>
      <c r="P131" s="1"/>
      <c r="Q131" s="9"/>
      <c r="R131" s="9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5:112">
      <c r="O132" s="1"/>
      <c r="P132" s="1"/>
      <c r="Q132" s="9"/>
      <c r="R132" s="9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5:112">
      <c r="O133" s="1"/>
      <c r="P133" s="1"/>
      <c r="Q133" s="9"/>
      <c r="R133" s="9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5:112">
      <c r="O134" s="1"/>
      <c r="P134" s="1"/>
      <c r="Q134" s="9"/>
      <c r="R134" s="9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5:112">
      <c r="O135" s="1"/>
      <c r="P135" s="1"/>
      <c r="Q135" s="9"/>
      <c r="R135" s="9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5:112">
      <c r="O136" s="1"/>
      <c r="P136" s="1"/>
      <c r="Q136" s="9"/>
      <c r="R136" s="9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5:112">
      <c r="O137" s="1"/>
      <c r="P137" s="1"/>
      <c r="Q137" s="9"/>
      <c r="R137" s="9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5:112">
      <c r="O138" s="1"/>
      <c r="P138" s="1"/>
      <c r="Q138" s="9"/>
      <c r="R138" s="9"/>
    </row>
    <row r="139" spans="15:112">
      <c r="O139" s="1"/>
      <c r="P139" s="1"/>
      <c r="Q139" s="9"/>
      <c r="R139" s="9"/>
    </row>
    <row r="140" spans="15:112">
      <c r="O140" s="1"/>
      <c r="P140" s="1"/>
      <c r="Q140" s="9"/>
      <c r="R140" s="9"/>
    </row>
    <row r="141" spans="15:112">
      <c r="O141" s="1"/>
      <c r="P141" s="1"/>
      <c r="Q141" s="9"/>
      <c r="R141" s="9"/>
    </row>
    <row r="142" spans="15:112">
      <c r="O142" s="1"/>
      <c r="P142" s="1"/>
      <c r="Q142" s="9"/>
      <c r="R142" s="9"/>
    </row>
    <row r="143" spans="15:112">
      <c r="O143" s="1"/>
      <c r="P143" s="1"/>
      <c r="Q143" s="9"/>
      <c r="R143" s="9"/>
    </row>
    <row r="144" spans="15:112">
      <c r="O144" s="1"/>
      <c r="P144" s="1"/>
      <c r="Q144" s="9"/>
      <c r="R144" s="9"/>
    </row>
    <row r="145" spans="15:16">
      <c r="O145" s="1"/>
      <c r="P145" s="1"/>
    </row>
    <row r="146" spans="15:16">
      <c r="O146" s="1"/>
      <c r="P146" s="1"/>
    </row>
  </sheetData>
  <mergeCells count="3">
    <mergeCell ref="A1:R1"/>
    <mergeCell ref="A2:R2"/>
    <mergeCell ref="K38:R38"/>
  </mergeCells>
  <phoneticPr fontId="0" type="noConversion"/>
  <conditionalFormatting sqref="I6:N6">
    <cfRule type="expression" dxfId="259" priority="10" stopIfTrue="1">
      <formula>$B$6=""</formula>
    </cfRule>
  </conditionalFormatting>
  <conditionalFormatting sqref="I7:N11">
    <cfRule type="expression" dxfId="258" priority="5" stopIfTrue="1">
      <formula>$B7=""</formula>
    </cfRule>
  </conditionalFormatting>
  <conditionalFormatting sqref="J22:L22">
    <cfRule type="expression" dxfId="257" priority="72" stopIfTrue="1">
      <formula>$I22&gt;0</formula>
    </cfRule>
  </conditionalFormatting>
  <conditionalFormatting sqref="J32:L32">
    <cfRule type="expression" dxfId="256" priority="56" stopIfTrue="1">
      <formula>$I32&gt;0</formula>
    </cfRule>
  </conditionalFormatting>
  <conditionalFormatting sqref="J6:M6 J7:J12">
    <cfRule type="expression" priority="85" stopIfTrue="1">
      <formula>$I6+$J6&lt;=8</formula>
    </cfRule>
  </conditionalFormatting>
  <conditionalFormatting sqref="J6:M12">
    <cfRule type="expression" dxfId="255" priority="92" stopIfTrue="1">
      <formula>$I6&gt;0</formula>
    </cfRule>
  </conditionalFormatting>
  <conditionalFormatting sqref="J16:M17">
    <cfRule type="expression" priority="68" stopIfTrue="1">
      <formula>$I16+$J16&lt;=8</formula>
    </cfRule>
  </conditionalFormatting>
  <conditionalFormatting sqref="J16:M21">
    <cfRule type="expression" dxfId="254" priority="73" stopIfTrue="1">
      <formula>$I16&gt;0</formula>
    </cfRule>
  </conditionalFormatting>
  <conditionalFormatting sqref="J18:M18">
    <cfRule type="expression" priority="67" stopIfTrue="1">
      <formula>$I18+$J18&lt;=0</formula>
    </cfRule>
  </conditionalFormatting>
  <conditionalFormatting sqref="J19:M22">
    <cfRule type="expression" priority="44" stopIfTrue="1">
      <formula>$I19+$J19&lt;=8</formula>
    </cfRule>
  </conditionalFormatting>
  <conditionalFormatting sqref="J26:M27">
    <cfRule type="expression" priority="52" stopIfTrue="1">
      <formula>$I26+$J26&lt;=8</formula>
    </cfRule>
  </conditionalFormatting>
  <conditionalFormatting sqref="J26:M31">
    <cfRule type="expression" dxfId="253" priority="57" stopIfTrue="1">
      <formula>$I26&gt;0</formula>
    </cfRule>
  </conditionalFormatting>
  <conditionalFormatting sqref="J28:M28">
    <cfRule type="expression" priority="51" stopIfTrue="1">
      <formula>$I28+$J28&lt;=0</formula>
    </cfRule>
  </conditionalFormatting>
  <conditionalFormatting sqref="J29:M32">
    <cfRule type="expression" priority="42" stopIfTrue="1">
      <formula>$I29+$J29&lt;=8</formula>
    </cfRule>
  </conditionalFormatting>
  <conditionalFormatting sqref="K6:K12">
    <cfRule type="cellIs" dxfId="252" priority="89" stopIfTrue="1" operator="greaterThan">
      <formula>8</formula>
    </cfRule>
  </conditionalFormatting>
  <conditionalFormatting sqref="K16:K22">
    <cfRule type="cellIs" dxfId="251" priority="71" stopIfTrue="1" operator="greaterThan">
      <formula>8</formula>
    </cfRule>
  </conditionalFormatting>
  <conditionalFormatting sqref="K26:K32">
    <cfRule type="cellIs" dxfId="250" priority="55" stopIfTrue="1" operator="greaterThan">
      <formula>8</formula>
    </cfRule>
  </conditionalFormatting>
  <conditionalFormatting sqref="K7:M7">
    <cfRule type="expression" priority="84" stopIfTrue="1">
      <formula>$I7+$J7&lt;=8</formula>
    </cfRule>
  </conditionalFormatting>
  <conditionalFormatting sqref="K8:N8">
    <cfRule type="expression" priority="15" stopIfTrue="1">
      <formula>$I8+$J8&lt;=0</formula>
    </cfRule>
  </conditionalFormatting>
  <conditionalFormatting sqref="K9:N12">
    <cfRule type="expression" priority="11" stopIfTrue="1">
      <formula>$I9+$J9&lt;=8</formula>
    </cfRule>
  </conditionalFormatting>
  <conditionalFormatting sqref="L6:L10">
    <cfRule type="cellIs" dxfId="249" priority="88" stopIfTrue="1" operator="greaterThan">
      <formula>4</formula>
    </cfRule>
  </conditionalFormatting>
  <conditionalFormatting sqref="L16:L20">
    <cfRule type="cellIs" dxfId="248" priority="70" stopIfTrue="1" operator="greaterThan">
      <formula>4</formula>
    </cfRule>
  </conditionalFormatting>
  <conditionalFormatting sqref="L26:L30">
    <cfRule type="cellIs" dxfId="247" priority="54" stopIfTrue="1" operator="greaterThan">
      <formula>4</formula>
    </cfRule>
  </conditionalFormatting>
  <conditionalFormatting sqref="M22">
    <cfRule type="expression" dxfId="246" priority="45" stopIfTrue="1">
      <formula>$I22&gt;0</formula>
    </cfRule>
  </conditionalFormatting>
  <conditionalFormatting sqref="M32">
    <cfRule type="expression" dxfId="245" priority="43" stopIfTrue="1">
      <formula>$I32&gt;0</formula>
    </cfRule>
  </conditionalFormatting>
  <conditionalFormatting sqref="N6:N7">
    <cfRule type="expression" priority="16" stopIfTrue="1">
      <formula>$I6+$J6&lt;=8</formula>
    </cfRule>
  </conditionalFormatting>
  <conditionalFormatting sqref="N6:N12">
    <cfRule type="expression" dxfId="244" priority="18" stopIfTrue="1">
      <formula>$I6&gt;0</formula>
    </cfRule>
  </conditionalFormatting>
  <conditionalFormatting sqref="N16">
    <cfRule type="expression" priority="1" stopIfTrue="1">
      <formula>$I16+$J16&lt;=8</formula>
    </cfRule>
  </conditionalFormatting>
  <conditionalFormatting sqref="N16:N22">
    <cfRule type="expression" dxfId="243" priority="2" stopIfTrue="1">
      <formula>$I16&gt;0</formula>
    </cfRule>
  </conditionalFormatting>
  <conditionalFormatting sqref="N26:N32">
    <cfRule type="expression" dxfId="242" priority="3" stopIfTrue="1">
      <formula>$I26&gt;0</formula>
    </cfRule>
  </conditionalFormatting>
  <pageMargins left="0.25" right="0.26" top="0.22" bottom="0.28999999999999998" header="0.19" footer="0.25"/>
  <pageSetup scale="79" orientation="landscape" r:id="rId1"/>
  <headerFooter alignWithMargins="0">
    <oddFooter>&amp;L&amp;A</oddFooter>
  </headerFooter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47E8E-D383-456E-9D8E-6139839B6D55}">
  <dimension ref="A1:DH146"/>
  <sheetViews>
    <sheetView zoomScale="75" workbookViewId="0">
      <selection activeCell="N10" sqref="N10"/>
    </sheetView>
  </sheetViews>
  <sheetFormatPr defaultColWidth="9.1796875" defaultRowHeight="12.5"/>
  <cols>
    <col min="1" max="1" width="8" style="2" customWidth="1"/>
    <col min="2" max="2" width="11.1796875" style="43" customWidth="1"/>
    <col min="3" max="8" width="10.453125" style="2" customWidth="1"/>
    <col min="9" max="9" width="12.1796875" style="78" bestFit="1" customWidth="1"/>
    <col min="10" max="10" width="11" style="2" customWidth="1"/>
    <col min="11" max="13" width="10.453125" style="2" customWidth="1"/>
    <col min="14" max="14" width="9.453125" style="2" customWidth="1"/>
    <col min="15" max="16" width="4.453125" style="2" customWidth="1"/>
    <col min="17" max="17" width="9.453125" style="10" bestFit="1" customWidth="1"/>
    <col min="18" max="18" width="12.453125" style="10" customWidth="1"/>
    <col min="19" max="27" width="0" style="2" hidden="1" customWidth="1"/>
    <col min="28" max="16384" width="9.1796875" style="2"/>
  </cols>
  <sheetData>
    <row r="1" spans="1:112" ht="35">
      <c r="A1" s="139" t="s">
        <v>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20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s="3" customFormat="1" ht="27" customHeight="1" thickBot="1">
      <c r="B3" s="4" t="s">
        <v>1</v>
      </c>
      <c r="C3" s="85"/>
      <c r="D3" s="5"/>
      <c r="E3" s="6"/>
      <c r="F3" s="5"/>
      <c r="G3" s="8"/>
      <c r="H3" s="8"/>
      <c r="I3" s="74"/>
      <c r="L3" s="7" t="s">
        <v>2</v>
      </c>
      <c r="M3" s="85"/>
      <c r="N3" s="5"/>
      <c r="O3" s="5"/>
      <c r="P3" s="5"/>
      <c r="Q3" s="5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</row>
    <row r="4" spans="1:112" s="1" customFormat="1" ht="15" customHeight="1" thickBot="1">
      <c r="A4" s="22"/>
      <c r="B4" s="23"/>
      <c r="C4" s="24"/>
      <c r="D4" s="9"/>
      <c r="E4" s="9"/>
      <c r="F4" s="9"/>
      <c r="G4" s="9"/>
      <c r="H4" s="9"/>
      <c r="I4" s="63"/>
      <c r="J4" s="63"/>
      <c r="K4" s="63"/>
      <c r="L4" s="63"/>
      <c r="M4" s="63"/>
      <c r="N4" s="9"/>
      <c r="O4" s="9"/>
      <c r="P4" s="9"/>
      <c r="Q4" s="45"/>
      <c r="R4" s="45"/>
      <c r="S4" t="s">
        <v>55</v>
      </c>
      <c r="T4"/>
      <c r="U4"/>
      <c r="V4"/>
      <c r="W4"/>
      <c r="X4"/>
      <c r="Y4"/>
      <c r="Z4"/>
      <c r="AA4"/>
    </row>
    <row r="5" spans="1:112" ht="15" customHeight="1">
      <c r="A5" s="10"/>
      <c r="B5" s="14" t="s">
        <v>3</v>
      </c>
      <c r="C5" s="15" t="s">
        <v>4</v>
      </c>
      <c r="D5" s="15" t="s">
        <v>5</v>
      </c>
      <c r="E5" s="15" t="s">
        <v>4</v>
      </c>
      <c r="F5" s="15" t="s">
        <v>5</v>
      </c>
      <c r="G5" s="28" t="s">
        <v>4</v>
      </c>
      <c r="H5" s="28" t="s">
        <v>5</v>
      </c>
      <c r="I5" s="75" t="s">
        <v>6</v>
      </c>
      <c r="J5" s="29" t="s">
        <v>7</v>
      </c>
      <c r="K5" s="30" t="s">
        <v>8</v>
      </c>
      <c r="L5" s="16" t="s">
        <v>9</v>
      </c>
      <c r="M5" s="30" t="s">
        <v>10</v>
      </c>
      <c r="N5" s="16" t="s">
        <v>11</v>
      </c>
      <c r="O5" s="17" t="s">
        <v>12</v>
      </c>
      <c r="P5" s="17" t="s">
        <v>13</v>
      </c>
      <c r="Q5" s="81" t="s">
        <v>14</v>
      </c>
      <c r="R5" s="87"/>
      <c r="S5" t="s">
        <v>47</v>
      </c>
      <c r="T5" t="s">
        <v>42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54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</row>
    <row r="6" spans="1:112" s="44" customFormat="1" ht="15" customHeight="1">
      <c r="A6" s="19" t="s">
        <v>15</v>
      </c>
      <c r="B6" s="92"/>
      <c r="C6" s="90"/>
      <c r="D6" s="90"/>
      <c r="E6" s="90"/>
      <c r="F6" s="90"/>
      <c r="G6" s="66"/>
      <c r="H6" s="66"/>
      <c r="I6" s="76"/>
      <c r="J6" s="67">
        <f>IF(B6="",'06-15-2026'!J26,((D6-C6)+(F6-E6)+(H6-G6))*24)</f>
        <v>0</v>
      </c>
      <c r="K6" s="67">
        <f>IF(J6&gt;=8,8,IF(J6&lt;8,J6,0))</f>
        <v>0</v>
      </c>
      <c r="L6" s="68">
        <f>IF((J6-K6)&lt;=4,J6-K6,4)</f>
        <v>0</v>
      </c>
      <c r="M6" s="69">
        <f t="shared" ref="M6:M11" si="0">IF(J6&gt;12,J6-SUM(K6:L6),0)</f>
        <v>0</v>
      </c>
      <c r="N6" s="73"/>
      <c r="O6" s="18" t="s">
        <v>19</v>
      </c>
      <c r="P6" s="18" t="s">
        <v>19</v>
      </c>
      <c r="Q6" s="84">
        <f t="shared" ref="Q6:Q12" si="1">IF(J6&gt;8,J6-8,0)</f>
        <v>0</v>
      </c>
      <c r="R6" s="116">
        <f t="shared" ref="R6:R12" si="2">IF(J6-I6&gt;0,1,0)</f>
        <v>0</v>
      </c>
      <c r="S6" s="44">
        <f t="shared" ref="S6:S12" si="3">IF($N6=S$5,$I6,0)</f>
        <v>0</v>
      </c>
      <c r="T6" s="44">
        <f t="shared" ref="T6:AA22" si="4">IF($N6=T$5,$I6,0)</f>
        <v>0</v>
      </c>
      <c r="U6" s="44">
        <f t="shared" si="4"/>
        <v>0</v>
      </c>
      <c r="V6" s="44">
        <f t="shared" si="4"/>
        <v>0</v>
      </c>
      <c r="W6" s="44">
        <f t="shared" si="4"/>
        <v>0</v>
      </c>
      <c r="X6" s="44">
        <f t="shared" si="4"/>
        <v>0</v>
      </c>
      <c r="Y6" s="44">
        <f t="shared" si="4"/>
        <v>0</v>
      </c>
      <c r="Z6" s="44">
        <f t="shared" si="4"/>
        <v>0</v>
      </c>
      <c r="AA6" s="44">
        <f t="shared" si="4"/>
        <v>0</v>
      </c>
    </row>
    <row r="7" spans="1:112" s="44" customFormat="1" ht="15" customHeight="1">
      <c r="A7" s="19" t="s">
        <v>16</v>
      </c>
      <c r="B7" s="92">
        <v>46189</v>
      </c>
      <c r="C7" s="90"/>
      <c r="D7" s="90"/>
      <c r="E7" s="90"/>
      <c r="F7" s="90"/>
      <c r="G7" s="72"/>
      <c r="H7" s="72"/>
      <c r="I7" s="76"/>
      <c r="J7" s="67">
        <f>IF(B7="",'06-15-2026'!J27,((D7-C7)+(F7-E7)+(H7-G7))*24)</f>
        <v>0</v>
      </c>
      <c r="K7" s="67">
        <f>IF(J7&gt;=8,8,IF(J7&lt;8,J7,0))</f>
        <v>0</v>
      </c>
      <c r="L7" s="68">
        <f>IF((J7-K7)&lt;=4,J7-K7,4)</f>
        <v>0</v>
      </c>
      <c r="M7" s="69">
        <f t="shared" si="0"/>
        <v>0</v>
      </c>
      <c r="N7" s="73"/>
      <c r="O7" s="18" t="s">
        <v>19</v>
      </c>
      <c r="P7" s="18" t="s">
        <v>19</v>
      </c>
      <c r="Q7" s="84">
        <f t="shared" si="1"/>
        <v>0</v>
      </c>
      <c r="R7" s="116">
        <f t="shared" si="2"/>
        <v>0</v>
      </c>
      <c r="S7" s="44">
        <f t="shared" si="3"/>
        <v>0</v>
      </c>
      <c r="T7" s="44">
        <f t="shared" si="4"/>
        <v>0</v>
      </c>
      <c r="U7" s="44">
        <f t="shared" si="4"/>
        <v>0</v>
      </c>
      <c r="V7" s="44">
        <f t="shared" si="4"/>
        <v>0</v>
      </c>
      <c r="W7" s="44">
        <f t="shared" si="4"/>
        <v>0</v>
      </c>
      <c r="X7" s="44">
        <f t="shared" si="4"/>
        <v>0</v>
      </c>
      <c r="Y7" s="44">
        <f t="shared" si="4"/>
        <v>0</v>
      </c>
      <c r="Z7" s="44">
        <f t="shared" si="4"/>
        <v>0</v>
      </c>
      <c r="AA7" s="44">
        <f t="shared" si="4"/>
        <v>0</v>
      </c>
    </row>
    <row r="8" spans="1:112" s="44" customFormat="1" ht="15" customHeight="1">
      <c r="A8" s="19" t="s">
        <v>17</v>
      </c>
      <c r="B8" s="92">
        <v>46190</v>
      </c>
      <c r="C8" s="90"/>
      <c r="D8" s="90"/>
      <c r="E8" s="90"/>
      <c r="F8" s="90"/>
      <c r="G8" s="72"/>
      <c r="H8" s="72"/>
      <c r="I8" s="76"/>
      <c r="J8" s="67">
        <f>IF(B8="",'06-15-2026'!J28,((D8-C8)+(F8-E8)+(H8-G8))*24)</f>
        <v>0</v>
      </c>
      <c r="K8" s="67">
        <f>IF(J8&gt;=8,8,IF(J8&lt;8,J8,0))</f>
        <v>0</v>
      </c>
      <c r="L8" s="68">
        <f>IF((J8-K8)&lt;=4,J8-K8,4)</f>
        <v>0</v>
      </c>
      <c r="M8" s="69">
        <f t="shared" si="0"/>
        <v>0</v>
      </c>
      <c r="N8" s="73"/>
      <c r="O8" s="18" t="s">
        <v>19</v>
      </c>
      <c r="P8" s="18" t="s">
        <v>19</v>
      </c>
      <c r="Q8" s="84">
        <f t="shared" si="1"/>
        <v>0</v>
      </c>
      <c r="R8" s="116">
        <f t="shared" si="2"/>
        <v>0</v>
      </c>
      <c r="S8" s="44">
        <f t="shared" si="3"/>
        <v>0</v>
      </c>
      <c r="T8" s="44">
        <f t="shared" si="4"/>
        <v>0</v>
      </c>
      <c r="U8" s="44">
        <f t="shared" si="4"/>
        <v>0</v>
      </c>
      <c r="V8" s="44">
        <f t="shared" si="4"/>
        <v>0</v>
      </c>
      <c r="W8" s="44">
        <f t="shared" si="4"/>
        <v>0</v>
      </c>
      <c r="X8" s="44">
        <f t="shared" si="4"/>
        <v>0</v>
      </c>
      <c r="Y8" s="44">
        <f t="shared" si="4"/>
        <v>0</v>
      </c>
      <c r="Z8" s="44">
        <f t="shared" si="4"/>
        <v>0</v>
      </c>
      <c r="AA8" s="44">
        <f t="shared" si="4"/>
        <v>0</v>
      </c>
    </row>
    <row r="9" spans="1:112" s="44" customFormat="1" ht="15" customHeight="1">
      <c r="A9" s="97" t="s">
        <v>18</v>
      </c>
      <c r="B9" s="92">
        <v>46191</v>
      </c>
      <c r="C9" s="90"/>
      <c r="D9" s="90"/>
      <c r="E9" s="90"/>
      <c r="F9" s="90"/>
      <c r="G9" s="72"/>
      <c r="H9" s="72"/>
      <c r="I9" s="76"/>
      <c r="J9" s="131">
        <f t="shared" ref="J9" si="5">((D9-C9)+(F9-E9)+(H9-G9))*24</f>
        <v>0</v>
      </c>
      <c r="K9" s="131">
        <f>IF(J9&gt;=8,8,IF(J9&lt;8,J9,0))</f>
        <v>0</v>
      </c>
      <c r="L9" s="132">
        <f>IF((J9-K9)&lt;=4,J9-K9,4)</f>
        <v>0</v>
      </c>
      <c r="M9" s="133">
        <f t="shared" si="0"/>
        <v>0</v>
      </c>
      <c r="N9" s="73"/>
      <c r="O9" s="18" t="s">
        <v>19</v>
      </c>
      <c r="P9" s="18" t="s">
        <v>19</v>
      </c>
      <c r="Q9" s="84">
        <f t="shared" si="1"/>
        <v>0</v>
      </c>
      <c r="R9" s="116">
        <f t="shared" si="2"/>
        <v>0</v>
      </c>
      <c r="S9" s="44">
        <f t="shared" si="3"/>
        <v>0</v>
      </c>
      <c r="T9" s="44">
        <f t="shared" si="4"/>
        <v>0</v>
      </c>
      <c r="U9" s="44">
        <f t="shared" si="4"/>
        <v>0</v>
      </c>
      <c r="V9" s="44">
        <f t="shared" si="4"/>
        <v>0</v>
      </c>
      <c r="W9" s="44">
        <f t="shared" si="4"/>
        <v>0</v>
      </c>
      <c r="X9" s="44">
        <f t="shared" si="4"/>
        <v>0</v>
      </c>
      <c r="Y9" s="44">
        <f t="shared" si="4"/>
        <v>0</v>
      </c>
      <c r="Z9" s="44">
        <f t="shared" si="4"/>
        <v>0</v>
      </c>
      <c r="AA9" s="44">
        <f t="shared" si="4"/>
        <v>0</v>
      </c>
    </row>
    <row r="10" spans="1:112" s="44" customFormat="1" ht="15" customHeight="1">
      <c r="A10" s="93" t="s">
        <v>20</v>
      </c>
      <c r="B10" s="109">
        <v>46192</v>
      </c>
      <c r="C10" s="70"/>
      <c r="D10" s="70"/>
      <c r="E10" s="70"/>
      <c r="F10" s="71"/>
      <c r="G10" s="72"/>
      <c r="H10" s="72"/>
      <c r="I10" s="76">
        <v>8</v>
      </c>
      <c r="J10" s="67">
        <f>IF(B10="",'06-15-2026'!J30,((D10-C10)+(F10-E10)+(H10-G10))*24)</f>
        <v>0</v>
      </c>
      <c r="K10" s="67">
        <f>IF(J10&gt;=8,8,IF(J10&lt;8,J10,0))</f>
        <v>0</v>
      </c>
      <c r="L10" s="68">
        <f>IF((J10-K10)&lt;=4,J10-K10,4)</f>
        <v>0</v>
      </c>
      <c r="M10" s="69">
        <f t="shared" si="0"/>
        <v>0</v>
      </c>
      <c r="N10" s="145" t="s">
        <v>42</v>
      </c>
      <c r="O10" s="18" t="s">
        <v>19</v>
      </c>
      <c r="P10" s="18" t="s">
        <v>19</v>
      </c>
      <c r="Q10" s="84">
        <f t="shared" si="1"/>
        <v>0</v>
      </c>
      <c r="R10" s="116">
        <f t="shared" si="2"/>
        <v>0</v>
      </c>
      <c r="S10" s="44">
        <f t="shared" si="3"/>
        <v>0</v>
      </c>
      <c r="T10" s="44">
        <f t="shared" si="4"/>
        <v>8</v>
      </c>
      <c r="U10" s="44">
        <f t="shared" si="4"/>
        <v>0</v>
      </c>
      <c r="V10" s="44">
        <f t="shared" si="4"/>
        <v>0</v>
      </c>
      <c r="W10" s="44">
        <f t="shared" si="4"/>
        <v>0</v>
      </c>
      <c r="X10" s="44">
        <f t="shared" si="4"/>
        <v>0</v>
      </c>
      <c r="Y10" s="44">
        <f t="shared" si="4"/>
        <v>0</v>
      </c>
      <c r="Z10" s="44">
        <f t="shared" si="4"/>
        <v>0</v>
      </c>
      <c r="AA10" s="44">
        <f t="shared" si="4"/>
        <v>0</v>
      </c>
    </row>
    <row r="11" spans="1:112" s="1" customFormat="1" ht="15" customHeight="1">
      <c r="A11" s="20" t="s">
        <v>21</v>
      </c>
      <c r="B11" s="92">
        <v>46193</v>
      </c>
      <c r="C11" s="70"/>
      <c r="D11" s="70"/>
      <c r="E11" s="70"/>
      <c r="F11" s="71"/>
      <c r="G11" s="72"/>
      <c r="H11" s="72"/>
      <c r="I11" s="76"/>
      <c r="J11" s="67">
        <f>IF(B11="",'06-15-2026'!J31,((D11-C11)+(F11-E11)+(H11-G11))*24)</f>
        <v>0</v>
      </c>
      <c r="K11" s="67">
        <f>IF(J11&gt;=8,IF(SUM(K6:K10)&gt;=40,0,IF((SUM(K6:K10)+J11)&gt;=40,IF(40-SUM(K6:K10)&gt;8,8,40-SUM(K6:K10)),IF(J11&gt;=8,8,IF(J11&lt;8,J11,0)))),IF(J11&lt;8,IF(SUM(K6:K10)&gt;=40,0,IF((SUM(K6:K10)+J11)&gt;=40,40-SUM(K6:K10),IF(J11&gt;=8,8,IF(J11&lt;8,J11,0))))))</f>
        <v>0</v>
      </c>
      <c r="L11" s="68">
        <f>IF(K11=J11,0,IF((SUM(K6:K10)+J11)&gt;=40,IF(J11&lt;=12,J11-K11,IF(J11&gt;12,12-K11,IF((J11-K11)&lt;=4,J11-K11,4))),IF(J11&lt;=12,J11-K11,IF(J11&gt;12,12-K11,IF((J11-K11)&lt;=4,J11-K11,4)))))</f>
        <v>0</v>
      </c>
      <c r="M11" s="69">
        <f t="shared" si="0"/>
        <v>0</v>
      </c>
      <c r="N11" s="73"/>
      <c r="O11" s="18" t="s">
        <v>19</v>
      </c>
      <c r="P11" s="18" t="s">
        <v>19</v>
      </c>
      <c r="Q11" s="82">
        <f t="shared" si="1"/>
        <v>0</v>
      </c>
      <c r="R11" s="116">
        <f t="shared" si="2"/>
        <v>0</v>
      </c>
      <c r="S11" s="44">
        <f t="shared" si="3"/>
        <v>0</v>
      </c>
      <c r="T11" s="44">
        <f t="shared" si="4"/>
        <v>0</v>
      </c>
      <c r="U11" s="44">
        <f t="shared" si="4"/>
        <v>0</v>
      </c>
      <c r="V11" s="44">
        <f t="shared" si="4"/>
        <v>0</v>
      </c>
      <c r="W11" s="44">
        <f t="shared" si="4"/>
        <v>0</v>
      </c>
      <c r="X11" s="44">
        <f t="shared" si="4"/>
        <v>0</v>
      </c>
      <c r="Y11" s="44">
        <f t="shared" si="4"/>
        <v>0</v>
      </c>
      <c r="Z11" s="44">
        <f t="shared" si="4"/>
        <v>0</v>
      </c>
      <c r="AA11" s="44">
        <f t="shared" si="4"/>
        <v>0</v>
      </c>
    </row>
    <row r="12" spans="1:112" s="1" customFormat="1" ht="15" customHeight="1" thickBot="1">
      <c r="A12" s="20" t="s">
        <v>22</v>
      </c>
      <c r="B12" s="92">
        <v>46194</v>
      </c>
      <c r="C12" s="70"/>
      <c r="D12" s="70"/>
      <c r="E12" s="70"/>
      <c r="F12" s="71"/>
      <c r="G12" s="72"/>
      <c r="H12" s="72"/>
      <c r="I12" s="76"/>
      <c r="J12" s="67">
        <f>IF(B12="",'06-15-2026'!J32,((D12-C12)+(F12-E12)+(H12-G12))*24)</f>
        <v>0</v>
      </c>
      <c r="K12" s="67">
        <f>IF(SUM(R6:R11)=6,0,IF(J12=0,0,IF(SUM(K6:K11)&gt;=40,0,IF((SUM(K6:K11)+J12)&gt;=40,IF(J12&gt;8,IF(40-SUM(K6:K11)&gt;8,8,40-SUM(K6:K11)),40-SUM(K6:K11)),IF(J12&gt;=8,8,IF(J12&lt;8,J12,0))))))</f>
        <v>0</v>
      </c>
      <c r="L12" s="68">
        <f>IF(SUM(R6:R11)=6,IF(J12&gt;=8,8,J12),IF(K13=40,IF(J12&lt;=12,J12-K12,IF(J12&gt;12,12-K12,IF((J12-K12)&lt;=4,J12-K12,4))),IF(SUM(R6:R11)=6,IF(J12&lt;=12,J12-K12,IF(J12&gt;12,12-K12,IF((J12-K12)&lt;=4,J12-K12,4))),IF(J12&gt;8,IF(J12&gt;12,4,J12-K12),0))))</f>
        <v>0</v>
      </c>
      <c r="M12" s="69">
        <f>IF(J12&gt;12,J12-SUM(K12:L12),IF(J12&gt;0,IF((K12+L12)=J12,0,J12-L12),0))</f>
        <v>0</v>
      </c>
      <c r="N12" s="73"/>
      <c r="O12" s="18" t="s">
        <v>19</v>
      </c>
      <c r="P12" s="18" t="s">
        <v>19</v>
      </c>
      <c r="Q12" s="83">
        <f t="shared" si="1"/>
        <v>0</v>
      </c>
      <c r="R12" s="117">
        <f t="shared" si="2"/>
        <v>0</v>
      </c>
      <c r="S12" s="44">
        <f t="shared" si="3"/>
        <v>0</v>
      </c>
      <c r="T12" s="44">
        <f t="shared" si="4"/>
        <v>0</v>
      </c>
      <c r="U12" s="44">
        <f t="shared" si="4"/>
        <v>0</v>
      </c>
      <c r="V12" s="44">
        <f t="shared" si="4"/>
        <v>0</v>
      </c>
      <c r="W12" s="44">
        <f t="shared" si="4"/>
        <v>0</v>
      </c>
      <c r="X12" s="44">
        <f t="shared" si="4"/>
        <v>0</v>
      </c>
      <c r="Y12" s="44">
        <f t="shared" si="4"/>
        <v>0</v>
      </c>
      <c r="Z12" s="44">
        <f t="shared" si="4"/>
        <v>0</v>
      </c>
      <c r="AA12" s="44">
        <f t="shared" si="4"/>
        <v>0</v>
      </c>
    </row>
    <row r="13" spans="1:112" s="1" customFormat="1" ht="18" customHeight="1" thickBot="1">
      <c r="A13" s="22"/>
      <c r="B13" s="23"/>
      <c r="C13" s="24" t="s">
        <v>23</v>
      </c>
      <c r="D13" s="9"/>
      <c r="E13" s="9"/>
      <c r="F13" s="9"/>
      <c r="G13" s="9"/>
      <c r="H13" s="9"/>
      <c r="I13" s="25">
        <f>SUM(I6:I12)</f>
        <v>8</v>
      </c>
      <c r="J13" s="25">
        <f>SUM(J6:J12)</f>
        <v>0</v>
      </c>
      <c r="K13" s="25">
        <f>SUM(K6:K12)</f>
        <v>0</v>
      </c>
      <c r="L13" s="25">
        <f>SUM(L6:L12)</f>
        <v>0</v>
      </c>
      <c r="M13" s="25">
        <f>SUM(M6:M12)</f>
        <v>0</v>
      </c>
      <c r="N13" s="9"/>
      <c r="O13" s="9"/>
      <c r="P13" s="9"/>
      <c r="Q13" s="86">
        <f>SUM(Q6:Q12)</f>
        <v>0</v>
      </c>
      <c r="R13" s="118"/>
      <c r="S13" s="44"/>
      <c r="T13" s="44"/>
      <c r="U13" s="44"/>
      <c r="V13" s="44"/>
      <c r="W13" s="44"/>
      <c r="X13" s="44"/>
      <c r="Y13" s="44"/>
      <c r="Z13" s="44"/>
      <c r="AA13" s="44"/>
    </row>
    <row r="14" spans="1:112" s="1" customFormat="1" ht="18" customHeight="1" thickBot="1">
      <c r="A14" s="22"/>
      <c r="B14" s="23"/>
      <c r="C14" s="24"/>
      <c r="D14" s="9"/>
      <c r="E14" s="9"/>
      <c r="F14" s="9"/>
      <c r="G14" s="9"/>
      <c r="H14" s="9"/>
      <c r="I14" s="63"/>
      <c r="J14" s="63"/>
      <c r="K14" s="63"/>
      <c r="L14" s="63"/>
      <c r="M14" s="63"/>
      <c r="N14" s="9"/>
      <c r="O14" s="9"/>
      <c r="P14" s="9"/>
      <c r="Q14" s="45"/>
      <c r="R14" s="118"/>
      <c r="S14" s="44"/>
      <c r="T14" s="44"/>
      <c r="U14" s="44"/>
      <c r="V14" s="44"/>
      <c r="W14" s="44"/>
      <c r="X14" s="44"/>
      <c r="Y14" s="44"/>
      <c r="Z14" s="44"/>
      <c r="AA14" s="44"/>
    </row>
    <row r="15" spans="1:112" s="1" customFormat="1" ht="15" customHeight="1">
      <c r="A15" s="22"/>
      <c r="B15" s="23"/>
      <c r="C15" s="15" t="s">
        <v>4</v>
      </c>
      <c r="D15" s="15" t="s">
        <v>5</v>
      </c>
      <c r="E15" s="15" t="s">
        <v>4</v>
      </c>
      <c r="F15" s="15" t="s">
        <v>5</v>
      </c>
      <c r="G15" s="28" t="s">
        <v>4</v>
      </c>
      <c r="H15" s="28" t="s">
        <v>5</v>
      </c>
      <c r="I15" s="75" t="s">
        <v>6</v>
      </c>
      <c r="J15" s="29" t="s">
        <v>7</v>
      </c>
      <c r="K15" s="30" t="s">
        <v>8</v>
      </c>
      <c r="L15" s="16" t="s">
        <v>9</v>
      </c>
      <c r="M15" s="30" t="s">
        <v>10</v>
      </c>
      <c r="N15" s="16" t="s">
        <v>11</v>
      </c>
      <c r="O15" s="17" t="s">
        <v>12</v>
      </c>
      <c r="P15" s="17" t="s">
        <v>13</v>
      </c>
      <c r="Q15" s="81" t="s">
        <v>14</v>
      </c>
      <c r="R15" s="118"/>
      <c r="S15" s="44"/>
      <c r="T15" s="44"/>
      <c r="U15" s="44"/>
      <c r="V15" s="44"/>
      <c r="W15" s="44"/>
      <c r="X15" s="44"/>
      <c r="Y15" s="44"/>
      <c r="Z15" s="44"/>
      <c r="AA15" s="44"/>
    </row>
    <row r="16" spans="1:112" s="44" customFormat="1" ht="15" customHeight="1">
      <c r="A16" s="97" t="s">
        <v>15</v>
      </c>
      <c r="B16" s="96">
        <v>46195</v>
      </c>
      <c r="C16" s="90"/>
      <c r="D16" s="90"/>
      <c r="E16" s="90"/>
      <c r="F16" s="90"/>
      <c r="G16" s="66"/>
      <c r="H16" s="66"/>
      <c r="I16" s="91"/>
      <c r="J16" s="67">
        <f t="shared" ref="J16:J22" si="6">((D16-C16)+(F16-E16)+(H16-G16))*24</f>
        <v>0</v>
      </c>
      <c r="K16" s="67">
        <f>IF(J16&gt;=8,8,IF(J16&lt;8,J16,0))</f>
        <v>0</v>
      </c>
      <c r="L16" s="67">
        <f>IF((J16-K16)&lt;=4,J16-K16,4)</f>
        <v>0</v>
      </c>
      <c r="M16" s="69">
        <f t="shared" ref="M16:M21" si="7">IF(J16&gt;12,J16-SUM(K16:L16),0)</f>
        <v>0</v>
      </c>
      <c r="N16" s="73"/>
      <c r="O16" s="18" t="s">
        <v>19</v>
      </c>
      <c r="P16" s="18" t="s">
        <v>19</v>
      </c>
      <c r="Q16" s="84">
        <f t="shared" ref="Q16:Q22" si="8">IF(J16&gt;8,J16-8,0)</f>
        <v>0</v>
      </c>
      <c r="R16" s="116">
        <f t="shared" ref="R16:R22" si="9">IF(J16-I16&gt;0,1,0)</f>
        <v>0</v>
      </c>
      <c r="S16" s="44">
        <f t="shared" ref="S16:S22" si="10">IF($N16=S$5,$I16,0)</f>
        <v>0</v>
      </c>
      <c r="T16" s="44">
        <f t="shared" si="4"/>
        <v>0</v>
      </c>
      <c r="U16" s="44">
        <f t="shared" si="4"/>
        <v>0</v>
      </c>
      <c r="V16" s="44">
        <f t="shared" si="4"/>
        <v>0</v>
      </c>
      <c r="W16" s="44">
        <f t="shared" si="4"/>
        <v>0</v>
      </c>
      <c r="X16" s="44">
        <f t="shared" si="4"/>
        <v>0</v>
      </c>
      <c r="Y16" s="44">
        <f t="shared" si="4"/>
        <v>0</v>
      </c>
      <c r="Z16" s="44">
        <f t="shared" si="4"/>
        <v>0</v>
      </c>
      <c r="AA16" s="44">
        <f t="shared" si="4"/>
        <v>0</v>
      </c>
    </row>
    <row r="17" spans="1:27" s="44" customFormat="1" ht="15" customHeight="1">
      <c r="A17" s="19" t="s">
        <v>16</v>
      </c>
      <c r="B17" s="96">
        <v>46196</v>
      </c>
      <c r="C17" s="90"/>
      <c r="D17" s="90"/>
      <c r="E17" s="90"/>
      <c r="F17" s="90"/>
      <c r="G17" s="66"/>
      <c r="H17" s="66"/>
      <c r="I17" s="91"/>
      <c r="J17" s="67">
        <f t="shared" si="6"/>
        <v>0</v>
      </c>
      <c r="K17" s="67">
        <f>IF(J17&gt;=8,8,IF(J17&lt;8,J17,0))</f>
        <v>0</v>
      </c>
      <c r="L17" s="68">
        <f>IF((J17-K17)&lt;=4,J17-K17,4)</f>
        <v>0</v>
      </c>
      <c r="M17" s="69">
        <f t="shared" si="7"/>
        <v>0</v>
      </c>
      <c r="N17" s="73"/>
      <c r="O17" s="18" t="s">
        <v>19</v>
      </c>
      <c r="P17" s="18" t="s">
        <v>19</v>
      </c>
      <c r="Q17" s="84">
        <f t="shared" si="8"/>
        <v>0</v>
      </c>
      <c r="R17" s="116">
        <f t="shared" si="9"/>
        <v>0</v>
      </c>
      <c r="S17" s="44">
        <f t="shared" si="10"/>
        <v>0</v>
      </c>
      <c r="T17" s="44">
        <f t="shared" si="4"/>
        <v>0</v>
      </c>
      <c r="U17" s="44">
        <f t="shared" si="4"/>
        <v>0</v>
      </c>
      <c r="V17" s="44">
        <f t="shared" si="4"/>
        <v>0</v>
      </c>
      <c r="W17" s="44">
        <f t="shared" si="4"/>
        <v>0</v>
      </c>
      <c r="X17" s="44">
        <f t="shared" si="4"/>
        <v>0</v>
      </c>
      <c r="Y17" s="44">
        <f t="shared" si="4"/>
        <v>0</v>
      </c>
      <c r="Z17" s="44">
        <f t="shared" si="4"/>
        <v>0</v>
      </c>
      <c r="AA17" s="44">
        <f t="shared" si="4"/>
        <v>0</v>
      </c>
    </row>
    <row r="18" spans="1:27" s="44" customFormat="1" ht="15" customHeight="1">
      <c r="A18" s="19" t="s">
        <v>17</v>
      </c>
      <c r="B18" s="96">
        <v>46197</v>
      </c>
      <c r="C18" s="90"/>
      <c r="D18" s="90"/>
      <c r="E18" s="90"/>
      <c r="F18" s="90"/>
      <c r="G18" s="66"/>
      <c r="H18" s="66"/>
      <c r="I18" s="91"/>
      <c r="J18" s="67">
        <f t="shared" si="6"/>
        <v>0</v>
      </c>
      <c r="K18" s="67">
        <f>IF(J18&gt;=8,8,IF(J18&lt;8,J18,0))</f>
        <v>0</v>
      </c>
      <c r="L18" s="68">
        <f>IF((J18-K18)&lt;=4,J18-K18,4)</f>
        <v>0</v>
      </c>
      <c r="M18" s="69">
        <f t="shared" si="7"/>
        <v>0</v>
      </c>
      <c r="N18" s="73"/>
      <c r="O18" s="18" t="s">
        <v>19</v>
      </c>
      <c r="P18" s="18" t="s">
        <v>19</v>
      </c>
      <c r="Q18" s="84">
        <f t="shared" si="8"/>
        <v>0</v>
      </c>
      <c r="R18" s="116">
        <f t="shared" si="9"/>
        <v>0</v>
      </c>
      <c r="S18" s="44">
        <f t="shared" si="10"/>
        <v>0</v>
      </c>
      <c r="T18" s="44">
        <f t="shared" si="4"/>
        <v>0</v>
      </c>
      <c r="U18" s="44">
        <f t="shared" si="4"/>
        <v>0</v>
      </c>
      <c r="V18" s="44">
        <f t="shared" si="4"/>
        <v>0</v>
      </c>
      <c r="W18" s="44">
        <f t="shared" si="4"/>
        <v>0</v>
      </c>
      <c r="X18" s="44">
        <f t="shared" si="4"/>
        <v>0</v>
      </c>
      <c r="Y18" s="44">
        <f t="shared" si="4"/>
        <v>0</v>
      </c>
      <c r="Z18" s="44">
        <f t="shared" si="4"/>
        <v>0</v>
      </c>
      <c r="AA18" s="44">
        <f t="shared" si="4"/>
        <v>0</v>
      </c>
    </row>
    <row r="19" spans="1:27" s="44" customFormat="1" ht="15" customHeight="1">
      <c r="A19" s="19" t="s">
        <v>18</v>
      </c>
      <c r="B19" s="96">
        <v>46198</v>
      </c>
      <c r="C19" s="70"/>
      <c r="D19" s="70"/>
      <c r="E19" s="70"/>
      <c r="F19" s="71"/>
      <c r="G19" s="72"/>
      <c r="H19" s="72"/>
      <c r="I19" s="76"/>
      <c r="J19" s="67">
        <f t="shared" si="6"/>
        <v>0</v>
      </c>
      <c r="K19" s="67">
        <f>IF(J19&gt;=8,8,IF(J19&lt;8,J19,0))</f>
        <v>0</v>
      </c>
      <c r="L19" s="68">
        <f>IF((J19-K19)&lt;=4,J19-K19,4)</f>
        <v>0</v>
      </c>
      <c r="M19" s="69">
        <f t="shared" si="7"/>
        <v>0</v>
      </c>
      <c r="N19" s="73"/>
      <c r="O19" s="18" t="s">
        <v>19</v>
      </c>
      <c r="P19" s="18" t="s">
        <v>19</v>
      </c>
      <c r="Q19" s="84">
        <f t="shared" si="8"/>
        <v>0</v>
      </c>
      <c r="R19" s="116">
        <f t="shared" si="9"/>
        <v>0</v>
      </c>
      <c r="S19" s="44">
        <f t="shared" si="10"/>
        <v>0</v>
      </c>
      <c r="T19" s="44">
        <f t="shared" si="4"/>
        <v>0</v>
      </c>
      <c r="U19" s="44">
        <f t="shared" si="4"/>
        <v>0</v>
      </c>
      <c r="V19" s="44">
        <f t="shared" si="4"/>
        <v>0</v>
      </c>
      <c r="W19" s="44">
        <f t="shared" si="4"/>
        <v>0</v>
      </c>
      <c r="X19" s="44">
        <f t="shared" si="4"/>
        <v>0</v>
      </c>
      <c r="Y19" s="44">
        <f t="shared" si="4"/>
        <v>0</v>
      </c>
      <c r="Z19" s="44">
        <f t="shared" si="4"/>
        <v>0</v>
      </c>
      <c r="AA19" s="44">
        <f t="shared" si="4"/>
        <v>0</v>
      </c>
    </row>
    <row r="20" spans="1:27" s="44" customFormat="1" ht="15" customHeight="1">
      <c r="A20" s="19" t="s">
        <v>20</v>
      </c>
      <c r="B20" s="96">
        <v>46199</v>
      </c>
      <c r="C20" s="70"/>
      <c r="D20" s="70"/>
      <c r="E20" s="70"/>
      <c r="F20" s="71"/>
      <c r="G20" s="72"/>
      <c r="H20" s="72"/>
      <c r="I20" s="76"/>
      <c r="J20" s="67">
        <f t="shared" si="6"/>
        <v>0</v>
      </c>
      <c r="K20" s="67">
        <f>IF(J20&gt;=8,8,IF(J20&lt;8,J20,0))</f>
        <v>0</v>
      </c>
      <c r="L20" s="68">
        <f>IF((J20-K20)&lt;=4,J20-K20,4)</f>
        <v>0</v>
      </c>
      <c r="M20" s="69">
        <f t="shared" si="7"/>
        <v>0</v>
      </c>
      <c r="N20" s="73"/>
      <c r="O20" s="18" t="s">
        <v>19</v>
      </c>
      <c r="P20" s="18" t="s">
        <v>19</v>
      </c>
      <c r="Q20" s="84">
        <f t="shared" si="8"/>
        <v>0</v>
      </c>
      <c r="R20" s="116">
        <f t="shared" si="9"/>
        <v>0</v>
      </c>
      <c r="S20" s="44">
        <f t="shared" si="10"/>
        <v>0</v>
      </c>
      <c r="T20" s="44">
        <f t="shared" si="4"/>
        <v>0</v>
      </c>
      <c r="U20" s="44">
        <f t="shared" si="4"/>
        <v>0</v>
      </c>
      <c r="V20" s="44">
        <f t="shared" si="4"/>
        <v>0</v>
      </c>
      <c r="W20" s="44">
        <f t="shared" si="4"/>
        <v>0</v>
      </c>
      <c r="X20" s="44">
        <f t="shared" si="4"/>
        <v>0</v>
      </c>
      <c r="Y20" s="44">
        <f t="shared" si="4"/>
        <v>0</v>
      </c>
      <c r="Z20" s="44">
        <f t="shared" si="4"/>
        <v>0</v>
      </c>
      <c r="AA20" s="44">
        <f t="shared" si="4"/>
        <v>0</v>
      </c>
    </row>
    <row r="21" spans="1:27" s="1" customFormat="1" ht="15" customHeight="1">
      <c r="A21" s="20" t="s">
        <v>21</v>
      </c>
      <c r="B21" s="96">
        <v>46200</v>
      </c>
      <c r="C21" s="70"/>
      <c r="D21" s="70"/>
      <c r="E21" s="70"/>
      <c r="F21" s="71"/>
      <c r="G21" s="72"/>
      <c r="H21" s="72"/>
      <c r="I21" s="76"/>
      <c r="J21" s="67">
        <f t="shared" si="6"/>
        <v>0</v>
      </c>
      <c r="K21" s="67">
        <f>IF(J21&gt;=8,IF(SUM(K16:K20)&gt;=40,0,IF((SUM(K16:K20)+J21)&gt;=40,IF(40-SUM(K16:K20)&gt;8,8,40-SUM(K16:K20)),IF(J21&gt;=8,8,IF(J21&lt;8,J21,0)))),IF(J21&lt;8,IF(SUM(K16:K20)&gt;=40,0,IF((SUM(K16:K20)+J21)&gt;=40,40-SUM(K16:K20),IF(J21&gt;=8,8,IF(J21&lt;8,J21,0))))))</f>
        <v>0</v>
      </c>
      <c r="L21" s="68">
        <f>IF(K21=J21,0,IF((SUM(K16:K20)+J21)&gt;=40,IF(J21&lt;=12,J21-K21,IF(J21&gt;12,12-K21,IF((J21-K21)&lt;=4,J21-K21,4))),IF(J21&lt;=12,J21-K21,IF(J21&gt;12,12-K21,IF((J21-K21)&lt;=4,J21-K21,4)))))</f>
        <v>0</v>
      </c>
      <c r="M21" s="69">
        <f t="shared" si="7"/>
        <v>0</v>
      </c>
      <c r="N21" s="73"/>
      <c r="O21" s="18" t="s">
        <v>19</v>
      </c>
      <c r="P21" s="18" t="s">
        <v>19</v>
      </c>
      <c r="Q21" s="82">
        <f t="shared" si="8"/>
        <v>0</v>
      </c>
      <c r="R21" s="116">
        <f t="shared" si="9"/>
        <v>0</v>
      </c>
      <c r="S21" s="44">
        <f t="shared" si="10"/>
        <v>0</v>
      </c>
      <c r="T21" s="44">
        <f t="shared" si="4"/>
        <v>0</v>
      </c>
      <c r="U21" s="44">
        <f t="shared" si="4"/>
        <v>0</v>
      </c>
      <c r="V21" s="44">
        <f t="shared" si="4"/>
        <v>0</v>
      </c>
      <c r="W21" s="44">
        <f t="shared" si="4"/>
        <v>0</v>
      </c>
      <c r="X21" s="44">
        <f t="shared" si="4"/>
        <v>0</v>
      </c>
      <c r="Y21" s="44">
        <f t="shared" si="4"/>
        <v>0</v>
      </c>
      <c r="Z21" s="44">
        <f t="shared" si="4"/>
        <v>0</v>
      </c>
      <c r="AA21" s="44">
        <f t="shared" si="4"/>
        <v>0</v>
      </c>
    </row>
    <row r="22" spans="1:27" s="1" customFormat="1" ht="15" customHeight="1" thickBot="1">
      <c r="A22" s="20" t="s">
        <v>22</v>
      </c>
      <c r="B22" s="96">
        <v>46201</v>
      </c>
      <c r="C22" s="70"/>
      <c r="D22" s="70"/>
      <c r="E22" s="70"/>
      <c r="F22" s="71"/>
      <c r="G22" s="72"/>
      <c r="H22" s="72"/>
      <c r="I22" s="76"/>
      <c r="J22" s="67">
        <f t="shared" si="6"/>
        <v>0</v>
      </c>
      <c r="K22" s="67">
        <f>IF(SUM(R16:R21)=6,0,IF(J22=0,0,IF(SUM(K16:K21)&gt;=40,0,IF((SUM(K16:K21)+J22)&gt;=40,IF(J22&gt;8,IF(40-SUM(K16:K21)&gt;8,8,40-SUM(K16:K21)),40-SUM(K16:K21)),IF(J22&gt;=8,8,IF(J22&lt;8,J22,0))))))</f>
        <v>0</v>
      </c>
      <c r="L22" s="68">
        <f>IF(SUM(R16:R21)=6,IF(J22&gt;=8,8,J22),IF(K23=40,IF(J22&lt;=12,J22-K22,IF(J22&gt;12,12-K22,IF((J22-K22)&lt;=4,J22-K22,4))),IF(SUM(R16:R21)=6,IF(J22&lt;=12,J22-K22,IF(J22&gt;12,12-K22,IF((J22-K22)&lt;=4,J22-K22,4))),IF(J22&gt;8,IF(J22&gt;12,4,J22-K22),0))))</f>
        <v>0</v>
      </c>
      <c r="M22" s="69">
        <f>IF(J22&gt;12,J22-SUM(K22:L22),IF(J22&gt;0,IF((K22+L22)=J22,0,J22-L22),0))</f>
        <v>0</v>
      </c>
      <c r="N22" s="73"/>
      <c r="O22" s="18" t="s">
        <v>19</v>
      </c>
      <c r="P22" s="18" t="s">
        <v>19</v>
      </c>
      <c r="Q22" s="83">
        <f t="shared" si="8"/>
        <v>0</v>
      </c>
      <c r="R22" s="117">
        <f t="shared" si="9"/>
        <v>0</v>
      </c>
      <c r="S22" s="44">
        <f t="shared" si="10"/>
        <v>0</v>
      </c>
      <c r="T22" s="44">
        <f t="shared" si="4"/>
        <v>0</v>
      </c>
      <c r="U22" s="44">
        <f t="shared" si="4"/>
        <v>0</v>
      </c>
      <c r="V22" s="44">
        <f t="shared" si="4"/>
        <v>0</v>
      </c>
      <c r="W22" s="44">
        <f t="shared" si="4"/>
        <v>0</v>
      </c>
      <c r="X22" s="44">
        <f t="shared" si="4"/>
        <v>0</v>
      </c>
      <c r="Y22" s="44">
        <f t="shared" si="4"/>
        <v>0</v>
      </c>
      <c r="Z22" s="44">
        <f t="shared" si="4"/>
        <v>0</v>
      </c>
      <c r="AA22" s="44">
        <f t="shared" si="4"/>
        <v>0</v>
      </c>
    </row>
    <row r="23" spans="1:27" s="1" customFormat="1" ht="18" customHeight="1" thickBot="1">
      <c r="A23" s="22"/>
      <c r="B23" s="23"/>
      <c r="C23" s="24" t="s">
        <v>23</v>
      </c>
      <c r="D23" s="9"/>
      <c r="E23" s="9"/>
      <c r="F23" s="9"/>
      <c r="G23" s="9"/>
      <c r="H23" s="9"/>
      <c r="I23" s="25">
        <f>SUM(I16:I22)</f>
        <v>0</v>
      </c>
      <c r="J23" s="25">
        <f>SUM(J16:J22)</f>
        <v>0</v>
      </c>
      <c r="K23" s="25">
        <f>SUM(K16:K22)</f>
        <v>0</v>
      </c>
      <c r="L23" s="25">
        <f>SUM(L16:L22)</f>
        <v>0</v>
      </c>
      <c r="M23" s="25">
        <f>SUM(M16:M22)</f>
        <v>0</v>
      </c>
      <c r="N23" s="9"/>
      <c r="O23" s="9"/>
      <c r="P23" s="9"/>
      <c r="Q23" s="86">
        <f>SUM(Q16:Q22)</f>
        <v>0</v>
      </c>
      <c r="R23" s="118"/>
      <c r="S23" s="44"/>
      <c r="T23" s="44"/>
      <c r="U23" s="44"/>
      <c r="V23" s="44"/>
      <c r="W23" s="44"/>
      <c r="X23" s="44"/>
      <c r="Y23" s="44"/>
      <c r="Z23" s="44"/>
      <c r="AA23" s="44"/>
    </row>
    <row r="24" spans="1:27" s="1" customFormat="1" ht="15" customHeight="1" thickBot="1">
      <c r="A24" s="22"/>
      <c r="B24" s="23"/>
      <c r="C24" s="24"/>
      <c r="D24" s="9"/>
      <c r="E24" s="9"/>
      <c r="F24" s="9"/>
      <c r="G24" s="9"/>
      <c r="H24" s="9"/>
      <c r="I24" s="63"/>
      <c r="J24" s="63"/>
      <c r="K24" s="63"/>
      <c r="L24" s="63"/>
      <c r="M24" s="63"/>
      <c r="N24" s="9"/>
      <c r="O24" s="9"/>
      <c r="P24" s="9"/>
      <c r="Q24" s="45"/>
      <c r="R24" s="118"/>
      <c r="S24" s="44"/>
      <c r="T24" s="44"/>
      <c r="U24" s="44"/>
      <c r="V24" s="44"/>
      <c r="W24" s="44"/>
      <c r="X24" s="44"/>
      <c r="Y24" s="44"/>
      <c r="Z24" s="44"/>
      <c r="AA24" s="44"/>
    </row>
    <row r="25" spans="1:27" s="1" customFormat="1" ht="15" customHeight="1">
      <c r="A25" s="10"/>
      <c r="B25" s="27"/>
      <c r="C25" s="15" t="s">
        <v>4</v>
      </c>
      <c r="D25" s="15" t="s">
        <v>5</v>
      </c>
      <c r="E25" s="15" t="s">
        <v>4</v>
      </c>
      <c r="F25" s="15" t="s">
        <v>5</v>
      </c>
      <c r="G25" s="28" t="s">
        <v>4</v>
      </c>
      <c r="H25" s="28" t="s">
        <v>5</v>
      </c>
      <c r="I25" s="75" t="s">
        <v>6</v>
      </c>
      <c r="J25" s="29" t="s">
        <v>7</v>
      </c>
      <c r="K25" s="30" t="s">
        <v>8</v>
      </c>
      <c r="L25" s="16" t="s">
        <v>9</v>
      </c>
      <c r="M25" s="30" t="s">
        <v>10</v>
      </c>
      <c r="N25" s="16" t="s">
        <v>11</v>
      </c>
      <c r="O25" s="17" t="s">
        <v>12</v>
      </c>
      <c r="P25" s="17" t="s">
        <v>13</v>
      </c>
      <c r="Q25" s="81" t="s">
        <v>14</v>
      </c>
      <c r="R25" s="119"/>
      <c r="S25" s="44"/>
      <c r="T25" s="44"/>
      <c r="U25" s="44"/>
      <c r="V25" s="44"/>
      <c r="W25" s="44"/>
      <c r="X25" s="44"/>
      <c r="Y25" s="44"/>
      <c r="Z25" s="44"/>
      <c r="AA25" s="44"/>
    </row>
    <row r="26" spans="1:27" s="1" customFormat="1" ht="15" customHeight="1">
      <c r="A26" s="19" t="s">
        <v>15</v>
      </c>
      <c r="B26" s="62">
        <v>46202</v>
      </c>
      <c r="C26" s="70"/>
      <c r="D26" s="70"/>
      <c r="E26" s="70"/>
      <c r="F26" s="71"/>
      <c r="G26" s="66"/>
      <c r="H26" s="66"/>
      <c r="I26" s="76"/>
      <c r="J26" s="67">
        <f t="shared" ref="J26:J32" si="11">((D26-C26)+(F26-E26)+(H26-G26))*24</f>
        <v>0</v>
      </c>
      <c r="K26" s="67">
        <f>IF(J26&gt;=8,8,IF(J26&lt;8,J26,0))</f>
        <v>0</v>
      </c>
      <c r="L26" s="68">
        <f>IF((J26-K26)&lt;=4,J26-K26,4)</f>
        <v>0</v>
      </c>
      <c r="M26" s="69">
        <f t="shared" ref="M26:M31" si="12">IF(J26&gt;12,J26-SUM(K26:L26),0)</f>
        <v>0</v>
      </c>
      <c r="N26" s="73"/>
      <c r="O26" s="18" t="s">
        <v>19</v>
      </c>
      <c r="P26" s="18" t="s">
        <v>19</v>
      </c>
      <c r="Q26" s="84">
        <f>IF(J26&gt;8,J26-8,0)</f>
        <v>0</v>
      </c>
      <c r="R26" s="116">
        <f t="shared" ref="R26:R32" si="13">IF(J26-I26&gt;0,1,0)</f>
        <v>0</v>
      </c>
      <c r="S26" s="44">
        <f t="shared" ref="S26:AA32" si="14">IF($N26=S$5,$I26,0)</f>
        <v>0</v>
      </c>
      <c r="T26" s="44">
        <f t="shared" si="14"/>
        <v>0</v>
      </c>
      <c r="U26" s="44">
        <f t="shared" si="14"/>
        <v>0</v>
      </c>
      <c r="V26" s="44">
        <f t="shared" si="14"/>
        <v>0</v>
      </c>
      <c r="W26" s="44">
        <f t="shared" si="14"/>
        <v>0</v>
      </c>
      <c r="X26" s="44">
        <f t="shared" si="14"/>
        <v>0</v>
      </c>
      <c r="Y26" s="44">
        <f t="shared" si="14"/>
        <v>0</v>
      </c>
      <c r="Z26" s="44">
        <f t="shared" si="14"/>
        <v>0</v>
      </c>
      <c r="AA26" s="44">
        <f t="shared" si="14"/>
        <v>0</v>
      </c>
    </row>
    <row r="27" spans="1:27" s="1" customFormat="1" ht="15" customHeight="1">
      <c r="A27" s="19" t="s">
        <v>16</v>
      </c>
      <c r="B27" s="62">
        <v>46203</v>
      </c>
      <c r="C27" s="70"/>
      <c r="D27" s="70"/>
      <c r="E27" s="70"/>
      <c r="F27" s="71"/>
      <c r="G27" s="72"/>
      <c r="H27" s="72"/>
      <c r="I27" s="76"/>
      <c r="J27" s="67">
        <f t="shared" si="11"/>
        <v>0</v>
      </c>
      <c r="K27" s="67">
        <f>IF(J27&gt;=8,8,IF(J27&lt;8,J27,0))</f>
        <v>0</v>
      </c>
      <c r="L27" s="68">
        <f>IF((J27-K27)&lt;=4,J27-K27,4)</f>
        <v>0</v>
      </c>
      <c r="M27" s="69">
        <f t="shared" si="12"/>
        <v>0</v>
      </c>
      <c r="N27" s="73"/>
      <c r="O27" s="18" t="s">
        <v>19</v>
      </c>
      <c r="P27" s="18" t="s">
        <v>19</v>
      </c>
      <c r="Q27" s="84">
        <f t="shared" ref="Q27:Q33" si="15">IF(J27&gt;8,J27-8,0)</f>
        <v>0</v>
      </c>
      <c r="R27" s="116">
        <f t="shared" si="13"/>
        <v>0</v>
      </c>
      <c r="S27" s="44">
        <f t="shared" si="14"/>
        <v>0</v>
      </c>
      <c r="T27" s="44">
        <f t="shared" si="14"/>
        <v>0</v>
      </c>
      <c r="U27" s="44">
        <f t="shared" si="14"/>
        <v>0</v>
      </c>
      <c r="V27" s="44">
        <f t="shared" si="14"/>
        <v>0</v>
      </c>
      <c r="W27" s="44">
        <f t="shared" si="14"/>
        <v>0</v>
      </c>
      <c r="X27" s="44">
        <f t="shared" si="14"/>
        <v>0</v>
      </c>
      <c r="Y27" s="44">
        <f t="shared" si="14"/>
        <v>0</v>
      </c>
      <c r="Z27" s="44">
        <f t="shared" si="14"/>
        <v>0</v>
      </c>
      <c r="AA27" s="44">
        <f t="shared" si="14"/>
        <v>0</v>
      </c>
    </row>
    <row r="28" spans="1:27" s="1" customFormat="1" ht="15" customHeight="1">
      <c r="A28" s="19" t="s">
        <v>17</v>
      </c>
      <c r="B28" s="62"/>
      <c r="C28" s="70"/>
      <c r="D28" s="70"/>
      <c r="E28" s="70"/>
      <c r="F28" s="71"/>
      <c r="G28" s="72"/>
      <c r="H28" s="72"/>
      <c r="I28" s="76"/>
      <c r="J28" s="67">
        <f t="shared" si="11"/>
        <v>0</v>
      </c>
      <c r="K28" s="67">
        <f>IF(J28&gt;=8,8,IF(J28&lt;8,J28,0))</f>
        <v>0</v>
      </c>
      <c r="L28" s="68">
        <f>IF((J28-K28)&lt;=4,J28-K28,4)</f>
        <v>0</v>
      </c>
      <c r="M28" s="69">
        <f t="shared" si="12"/>
        <v>0</v>
      </c>
      <c r="N28" s="73"/>
      <c r="O28" s="18" t="s">
        <v>19</v>
      </c>
      <c r="P28" s="18" t="s">
        <v>19</v>
      </c>
      <c r="Q28" s="84">
        <f t="shared" si="15"/>
        <v>0</v>
      </c>
      <c r="R28" s="116">
        <f t="shared" si="13"/>
        <v>0</v>
      </c>
      <c r="S28" s="44">
        <f t="shared" si="14"/>
        <v>0</v>
      </c>
      <c r="T28" s="44">
        <f t="shared" si="14"/>
        <v>0</v>
      </c>
      <c r="U28" s="44">
        <f t="shared" si="14"/>
        <v>0</v>
      </c>
      <c r="V28" s="44">
        <f t="shared" si="14"/>
        <v>0</v>
      </c>
      <c r="W28" s="44">
        <f t="shared" si="14"/>
        <v>0</v>
      </c>
      <c r="X28" s="44">
        <f t="shared" si="14"/>
        <v>0</v>
      </c>
      <c r="Y28" s="44">
        <f t="shared" si="14"/>
        <v>0</v>
      </c>
      <c r="Z28" s="44">
        <f t="shared" si="14"/>
        <v>0</v>
      </c>
      <c r="AA28" s="44">
        <f t="shared" si="14"/>
        <v>0</v>
      </c>
    </row>
    <row r="29" spans="1:27" s="1" customFormat="1" ht="15" customHeight="1">
      <c r="A29" s="19" t="s">
        <v>18</v>
      </c>
      <c r="B29" s="62"/>
      <c r="C29" s="70"/>
      <c r="D29" s="70"/>
      <c r="E29" s="70"/>
      <c r="F29" s="71"/>
      <c r="G29" s="72"/>
      <c r="H29" s="72"/>
      <c r="I29" s="76"/>
      <c r="J29" s="67">
        <f t="shared" si="11"/>
        <v>0</v>
      </c>
      <c r="K29" s="67">
        <f>IF(J29&gt;=8,8,IF(J29&lt;8,J29,0))</f>
        <v>0</v>
      </c>
      <c r="L29" s="68">
        <f>IF((J29-K29)&lt;=4,J29-K29,4)</f>
        <v>0</v>
      </c>
      <c r="M29" s="69">
        <f t="shared" si="12"/>
        <v>0</v>
      </c>
      <c r="N29" s="73"/>
      <c r="O29" s="18" t="s">
        <v>19</v>
      </c>
      <c r="P29" s="18" t="s">
        <v>19</v>
      </c>
      <c r="Q29" s="84">
        <f t="shared" si="15"/>
        <v>0</v>
      </c>
      <c r="R29" s="116">
        <f t="shared" si="13"/>
        <v>0</v>
      </c>
      <c r="S29" s="44">
        <f t="shared" si="14"/>
        <v>0</v>
      </c>
      <c r="T29" s="44">
        <f t="shared" si="14"/>
        <v>0</v>
      </c>
      <c r="U29" s="44">
        <f t="shared" si="14"/>
        <v>0</v>
      </c>
      <c r="V29" s="44">
        <f t="shared" si="14"/>
        <v>0</v>
      </c>
      <c r="W29" s="44">
        <f t="shared" si="14"/>
        <v>0</v>
      </c>
      <c r="X29" s="44">
        <f t="shared" si="14"/>
        <v>0</v>
      </c>
      <c r="Y29" s="44">
        <f t="shared" si="14"/>
        <v>0</v>
      </c>
      <c r="Z29" s="44">
        <f t="shared" si="14"/>
        <v>0</v>
      </c>
      <c r="AA29" s="44">
        <f t="shared" si="14"/>
        <v>0</v>
      </c>
    </row>
    <row r="30" spans="1:27" s="44" customFormat="1" ht="15" customHeight="1">
      <c r="A30" s="19" t="s">
        <v>20</v>
      </c>
      <c r="B30" s="62"/>
      <c r="C30" s="70"/>
      <c r="D30" s="70"/>
      <c r="E30" s="70"/>
      <c r="F30" s="71"/>
      <c r="G30" s="72"/>
      <c r="H30" s="72"/>
      <c r="I30" s="76"/>
      <c r="J30" s="67">
        <f t="shared" si="11"/>
        <v>0</v>
      </c>
      <c r="K30" s="67">
        <f>IF(J30&gt;=8,8,IF(J30&lt;8,J30,0))</f>
        <v>0</v>
      </c>
      <c r="L30" s="68">
        <f>IF((J30-K30)&lt;=4,J30-K30,4)</f>
        <v>0</v>
      </c>
      <c r="M30" s="69">
        <f t="shared" si="12"/>
        <v>0</v>
      </c>
      <c r="N30" s="73"/>
      <c r="O30" s="18" t="s">
        <v>19</v>
      </c>
      <c r="P30" s="18" t="s">
        <v>19</v>
      </c>
      <c r="Q30" s="84">
        <f t="shared" si="15"/>
        <v>0</v>
      </c>
      <c r="R30" s="116">
        <f t="shared" si="13"/>
        <v>0</v>
      </c>
      <c r="S30" s="44">
        <f t="shared" si="14"/>
        <v>0</v>
      </c>
      <c r="T30" s="44">
        <f t="shared" si="14"/>
        <v>0</v>
      </c>
      <c r="U30" s="44">
        <f t="shared" si="14"/>
        <v>0</v>
      </c>
      <c r="V30" s="44">
        <f t="shared" si="14"/>
        <v>0</v>
      </c>
      <c r="W30" s="44">
        <f t="shared" si="14"/>
        <v>0</v>
      </c>
      <c r="X30" s="44">
        <f t="shared" si="14"/>
        <v>0</v>
      </c>
      <c r="Y30" s="44">
        <f t="shared" si="14"/>
        <v>0</v>
      </c>
      <c r="Z30" s="44">
        <f t="shared" si="14"/>
        <v>0</v>
      </c>
      <c r="AA30" s="44">
        <f t="shared" si="14"/>
        <v>0</v>
      </c>
    </row>
    <row r="31" spans="1:27" s="44" customFormat="1" ht="15" customHeight="1">
      <c r="A31" s="20" t="s">
        <v>21</v>
      </c>
      <c r="B31" s="62"/>
      <c r="C31" s="70"/>
      <c r="D31" s="70"/>
      <c r="E31" s="70"/>
      <c r="F31" s="71"/>
      <c r="G31" s="72"/>
      <c r="H31" s="72"/>
      <c r="I31" s="76"/>
      <c r="J31" s="67">
        <f t="shared" si="11"/>
        <v>0</v>
      </c>
      <c r="K31" s="67">
        <f>IF(J31&gt;=8,IF(SUM(K26:K30)&gt;=40,0,IF((SUM(K26:K30)+J31)&gt;=40,IF(40-SUM(K26:K30)&gt;8,8,40-SUM(K26:K30)),IF(J31&gt;=8,8,IF(J31&lt;8,J31,0)))),IF(J31&lt;8,IF(SUM(K26:K30)&gt;=40,0,IF((SUM(K26:K30)+J31)&gt;=40,40-SUM(K26:K30),IF(J31&gt;=8,8,IF(J31&lt;8,J31,0))))))</f>
        <v>0</v>
      </c>
      <c r="L31" s="68">
        <f>IF(K31=J31,0,IF((SUM(K26:K30)+J31)&gt;=40,IF(J31&lt;=12,J31-K31,IF(J31&gt;12,12-K31,IF((J31-K31)&lt;=4,J31-K31,4))),IF(J31&lt;=12,J31-K31,IF(J31&gt;12,12-K31,IF((J31-K31)&lt;=4,J31-K31,4)))))</f>
        <v>0</v>
      </c>
      <c r="M31" s="69">
        <f t="shared" si="12"/>
        <v>0</v>
      </c>
      <c r="N31" s="73"/>
      <c r="O31" s="18" t="s">
        <v>19</v>
      </c>
      <c r="P31" s="18" t="s">
        <v>19</v>
      </c>
      <c r="Q31" s="84">
        <f t="shared" si="15"/>
        <v>0</v>
      </c>
      <c r="R31" s="116">
        <f t="shared" si="13"/>
        <v>0</v>
      </c>
      <c r="S31" s="44">
        <f t="shared" si="14"/>
        <v>0</v>
      </c>
      <c r="T31" s="44">
        <f t="shared" si="14"/>
        <v>0</v>
      </c>
      <c r="U31" s="44">
        <f t="shared" si="14"/>
        <v>0</v>
      </c>
      <c r="V31" s="44">
        <f t="shared" si="14"/>
        <v>0</v>
      </c>
      <c r="W31" s="44">
        <f t="shared" si="14"/>
        <v>0</v>
      </c>
      <c r="X31" s="44">
        <f t="shared" si="14"/>
        <v>0</v>
      </c>
      <c r="Y31" s="44">
        <f t="shared" si="14"/>
        <v>0</v>
      </c>
      <c r="Z31" s="44">
        <f t="shared" si="14"/>
        <v>0</v>
      </c>
      <c r="AA31" s="44">
        <f t="shared" si="14"/>
        <v>0</v>
      </c>
    </row>
    <row r="32" spans="1:27" s="1" customFormat="1" ht="15" customHeight="1" thickBot="1">
      <c r="A32" s="20" t="s">
        <v>22</v>
      </c>
      <c r="B32" s="62"/>
      <c r="C32" s="70"/>
      <c r="D32" s="70"/>
      <c r="E32" s="70"/>
      <c r="F32" s="71"/>
      <c r="G32" s="72"/>
      <c r="H32" s="72"/>
      <c r="I32" s="76"/>
      <c r="J32" s="67">
        <f t="shared" si="11"/>
        <v>0</v>
      </c>
      <c r="K32" s="67">
        <f>IF(SUM(R26:R31)=6,0,IF(J32=0,0,IF(SUM(K26:K31)&gt;=40,0,IF((SUM(K26:K31)+J32)&gt;=40,IF(J32&gt;8,IF(40-SUM(K26:K31)&gt;8,8,40-SUM(K26:K31)),40-SUM(K26:K31)),IF(J32&gt;=8,8,IF(J32&lt;8,J32,0))))))</f>
        <v>0</v>
      </c>
      <c r="L32" s="68">
        <f>IF(SUM(R26:R31)=6,IF(J32&gt;=8,8,J32),IF(K33=40,IF(J32&lt;=12,J32-K32,IF(J32&gt;12,12-K32,IF((J32-K32)&lt;=4,J32-K32,4))),IF(SUM(R26:R31)=6,IF(J32&lt;=12,J32-K32,IF(J32&gt;12,12-K32,IF((J32-K32)&lt;=4,J32-K32,4))),IF(J32&gt;8,IF(J32&gt;12,4,J32-K32),0))))</f>
        <v>0</v>
      </c>
      <c r="M32" s="69">
        <f>IF(J32&gt;12,J32-SUM(K32:L32),IF(J32&gt;0,IF((K32+L32)=J32,0,J32-L32),0))</f>
        <v>0</v>
      </c>
      <c r="N32" s="73"/>
      <c r="O32" s="18" t="s">
        <v>19</v>
      </c>
      <c r="P32" s="18" t="s">
        <v>19</v>
      </c>
      <c r="Q32" s="84">
        <f t="shared" si="15"/>
        <v>0</v>
      </c>
      <c r="R32" s="117">
        <f t="shared" si="13"/>
        <v>0</v>
      </c>
      <c r="S32" s="44">
        <f t="shared" si="14"/>
        <v>0</v>
      </c>
      <c r="T32" s="44">
        <f t="shared" si="14"/>
        <v>0</v>
      </c>
      <c r="U32" s="44">
        <f t="shared" si="14"/>
        <v>0</v>
      </c>
      <c r="V32" s="44">
        <f t="shared" si="14"/>
        <v>0</v>
      </c>
      <c r="W32" s="44">
        <f t="shared" si="14"/>
        <v>0</v>
      </c>
      <c r="X32" s="44">
        <f t="shared" si="14"/>
        <v>0</v>
      </c>
      <c r="Y32" s="44">
        <f t="shared" si="14"/>
        <v>0</v>
      </c>
      <c r="Z32" s="44">
        <f t="shared" si="14"/>
        <v>0</v>
      </c>
      <c r="AA32" s="44">
        <f t="shared" si="14"/>
        <v>0</v>
      </c>
    </row>
    <row r="33" spans="1:112" ht="15" customHeight="1" thickBot="1">
      <c r="A33" s="22"/>
      <c r="B33" s="23"/>
      <c r="C33" s="24" t="s">
        <v>23</v>
      </c>
      <c r="D33" s="9"/>
      <c r="E33" s="9"/>
      <c r="F33" s="9"/>
      <c r="G33" s="9"/>
      <c r="H33" s="9"/>
      <c r="I33" s="25">
        <f>SUM(I26:I32)</f>
        <v>0</v>
      </c>
      <c r="J33" s="25">
        <f>SUM(J26:J32)</f>
        <v>0</v>
      </c>
      <c r="K33" s="25">
        <f>SUM(K26:K32)</f>
        <v>0</v>
      </c>
      <c r="L33" s="25">
        <f>SUM(L26:L32)</f>
        <v>0</v>
      </c>
      <c r="M33" s="25">
        <f>SUM(M26:M32)</f>
        <v>0</v>
      </c>
      <c r="N33" s="9"/>
      <c r="O33" s="21"/>
      <c r="P33" s="21"/>
      <c r="Q33" s="84">
        <f t="shared" si="15"/>
        <v>0</v>
      </c>
      <c r="R33" s="45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</row>
    <row r="34" spans="1:112" ht="16" thickBot="1">
      <c r="A34" s="22"/>
      <c r="B34" s="31"/>
      <c r="C34" s="9"/>
      <c r="D34" s="9"/>
      <c r="E34" s="9"/>
      <c r="F34" s="9"/>
      <c r="G34" s="9"/>
      <c r="H34" s="9"/>
      <c r="I34" s="77"/>
      <c r="J34" s="32"/>
      <c r="K34" s="26"/>
      <c r="L34" s="26"/>
      <c r="M34" s="26"/>
      <c r="N34" s="9"/>
      <c r="O34" s="1"/>
      <c r="P34" s="1"/>
      <c r="Q34" s="9"/>
      <c r="R34" s="9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</row>
    <row r="35" spans="1:112" ht="18.5" thickBot="1">
      <c r="A35" s="33"/>
      <c r="B35" s="11"/>
      <c r="C35" s="34" t="s">
        <v>24</v>
      </c>
      <c r="D35" s="35"/>
      <c r="E35" s="35"/>
      <c r="F35" s="35"/>
      <c r="G35" s="35"/>
      <c r="H35" s="35"/>
      <c r="I35" s="36">
        <f>SUM(I13+I23+I33)</f>
        <v>8</v>
      </c>
      <c r="J35" s="36">
        <f>SUM(J13+J23+J33)</f>
        <v>0</v>
      </c>
      <c r="K35" s="36">
        <f>SUM(K13+K23+K33)</f>
        <v>0</v>
      </c>
      <c r="L35" s="36">
        <f>SUM(L13+L23+L33)</f>
        <v>0</v>
      </c>
      <c r="M35" s="36">
        <f>SUM(M13+M23+M33)</f>
        <v>0</v>
      </c>
      <c r="N35" s="9"/>
      <c r="O35" s="1"/>
      <c r="P35" s="1"/>
      <c r="Q35" s="37" t="s">
        <v>25</v>
      </c>
      <c r="R35" s="41"/>
      <c r="S35" s="1">
        <f>SUM(S6:S34)</f>
        <v>0</v>
      </c>
      <c r="T35" s="1">
        <f t="shared" ref="T35:AA35" si="16">SUM(T6:T34)</f>
        <v>8</v>
      </c>
      <c r="U35" s="1">
        <f t="shared" si="16"/>
        <v>0</v>
      </c>
      <c r="V35" s="1">
        <f t="shared" si="16"/>
        <v>0</v>
      </c>
      <c r="W35" s="1">
        <f t="shared" si="16"/>
        <v>0</v>
      </c>
      <c r="X35" s="1">
        <f t="shared" si="16"/>
        <v>0</v>
      </c>
      <c r="Y35" s="1">
        <f t="shared" si="16"/>
        <v>0</v>
      </c>
      <c r="Z35" s="1">
        <f t="shared" si="16"/>
        <v>0</v>
      </c>
      <c r="AA35" s="1">
        <f t="shared" si="16"/>
        <v>0</v>
      </c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</row>
    <row r="36" spans="1:112" ht="18">
      <c r="A36" s="33"/>
      <c r="B36" s="11"/>
      <c r="C36" s="34"/>
      <c r="D36" s="35"/>
      <c r="E36" s="35"/>
      <c r="F36" s="35"/>
      <c r="G36" s="35"/>
      <c r="H36" s="35"/>
      <c r="I36" s="38"/>
      <c r="J36" s="38"/>
      <c r="K36" s="38"/>
      <c r="L36" s="38"/>
      <c r="M36" s="38"/>
      <c r="N36" s="9"/>
      <c r="O36" s="1"/>
      <c r="P36" s="1"/>
      <c r="Q36" s="39">
        <f>J35</f>
        <v>0</v>
      </c>
      <c r="R36" s="46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</row>
    <row r="37" spans="1:112" ht="13.5" thickBot="1">
      <c r="A37" s="42" t="s">
        <v>29</v>
      </c>
      <c r="O37" s="1"/>
      <c r="P37" s="1"/>
      <c r="Q37" s="9"/>
      <c r="R37" s="9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</row>
    <row r="38" spans="1:112" ht="13">
      <c r="A38" s="47" t="s">
        <v>30</v>
      </c>
      <c r="B38" s="48"/>
      <c r="C38" s="47"/>
      <c r="D38" s="47"/>
      <c r="E38" s="47"/>
      <c r="F38" s="47"/>
      <c r="G38" s="47"/>
      <c r="H38" s="47"/>
      <c r="I38" s="79"/>
      <c r="J38" s="47"/>
      <c r="K38" s="141" t="s">
        <v>35</v>
      </c>
      <c r="L38" s="142"/>
      <c r="M38" s="142"/>
      <c r="N38" s="142"/>
      <c r="O38" s="142"/>
      <c r="P38" s="142"/>
      <c r="Q38" s="142"/>
      <c r="R38" s="143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</row>
    <row r="39" spans="1:112">
      <c r="A39" s="47" t="s">
        <v>31</v>
      </c>
      <c r="B39" s="48"/>
      <c r="C39" s="47"/>
      <c r="D39" s="47"/>
      <c r="E39" s="47"/>
      <c r="F39" s="47"/>
      <c r="G39" s="47"/>
      <c r="H39" s="47"/>
      <c r="I39" s="79"/>
      <c r="J39" s="47"/>
      <c r="K39" s="58"/>
      <c r="L39" s="60" t="s">
        <v>36</v>
      </c>
      <c r="M39" s="49"/>
      <c r="N39" s="49"/>
      <c r="O39" s="60" t="s">
        <v>40</v>
      </c>
      <c r="P39" s="1"/>
      <c r="Q39" s="9"/>
      <c r="R39" s="53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</row>
    <row r="40" spans="1:112">
      <c r="A40" s="50" t="s">
        <v>32</v>
      </c>
      <c r="B40" s="48"/>
      <c r="C40" s="47"/>
      <c r="D40" s="47"/>
      <c r="E40" s="47"/>
      <c r="F40" s="47"/>
      <c r="G40" s="47"/>
      <c r="H40" s="47"/>
      <c r="I40" s="79"/>
      <c r="J40" s="47"/>
      <c r="K40" s="58"/>
      <c r="L40" s="64" t="s">
        <v>37</v>
      </c>
      <c r="M40" s="65"/>
      <c r="N40" s="49"/>
      <c r="O40" s="60" t="s">
        <v>44</v>
      </c>
      <c r="P40" s="1"/>
      <c r="Q40" s="9"/>
      <c r="R40" s="53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</row>
    <row r="41" spans="1:112">
      <c r="A41" s="47" t="s">
        <v>33</v>
      </c>
      <c r="B41" s="48"/>
      <c r="C41" s="47"/>
      <c r="D41" s="47"/>
      <c r="E41" s="47"/>
      <c r="F41" s="47"/>
      <c r="G41" s="47"/>
      <c r="H41" s="47"/>
      <c r="I41" s="79"/>
      <c r="J41" s="47"/>
      <c r="K41" s="58"/>
      <c r="L41" s="60" t="s">
        <v>39</v>
      </c>
      <c r="M41" s="49"/>
      <c r="N41" s="49"/>
      <c r="O41" s="60" t="s">
        <v>41</v>
      </c>
      <c r="P41" s="1"/>
      <c r="Q41" s="9"/>
      <c r="R41" s="53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</row>
    <row r="42" spans="1:112">
      <c r="A42" s="47" t="s">
        <v>34</v>
      </c>
      <c r="B42" s="48"/>
      <c r="C42" s="47"/>
      <c r="D42" s="47"/>
      <c r="E42" s="47"/>
      <c r="F42" s="47"/>
      <c r="G42" s="47"/>
      <c r="H42" s="47"/>
      <c r="I42" s="79"/>
      <c r="J42" s="47"/>
      <c r="K42" s="58"/>
      <c r="L42" s="60" t="s">
        <v>43</v>
      </c>
      <c r="M42" s="49"/>
      <c r="N42" s="49"/>
      <c r="O42" s="60" t="s">
        <v>38</v>
      </c>
      <c r="P42" s="49"/>
      <c r="Q42" s="9"/>
      <c r="R42" s="53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</row>
    <row r="43" spans="1:112" ht="13" thickBot="1">
      <c r="K43" s="59"/>
      <c r="L43" s="61" t="s">
        <v>46</v>
      </c>
      <c r="M43" s="54"/>
      <c r="N43" s="54"/>
      <c r="O43" s="61"/>
      <c r="P43" s="55"/>
      <c r="Q43" s="56"/>
      <c r="R43" s="57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>
      <c r="N44" s="9"/>
      <c r="O44" s="1"/>
      <c r="P44" s="1"/>
      <c r="Q44" s="2"/>
      <c r="R44" s="2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 ht="13">
      <c r="A45" s="52" t="s">
        <v>26</v>
      </c>
      <c r="B45" s="11"/>
      <c r="C45" s="10"/>
      <c r="D45" s="10"/>
      <c r="E45" s="13"/>
      <c r="F45" s="13"/>
      <c r="G45" s="13"/>
      <c r="H45" s="13"/>
      <c r="I45" s="80"/>
      <c r="J45" s="13"/>
      <c r="K45" s="12" t="s">
        <v>27</v>
      </c>
      <c r="L45" s="13"/>
      <c r="M45" s="13"/>
      <c r="N45" s="10"/>
      <c r="O45" s="1"/>
      <c r="P45" s="1"/>
      <c r="Q45" s="40"/>
      <c r="R45" s="40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>
      <c r="B46" s="2"/>
      <c r="O46" s="1"/>
      <c r="P46" s="1"/>
      <c r="Q46" s="9"/>
      <c r="R46" s="9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 ht="13">
      <c r="A47" s="51" t="s">
        <v>28</v>
      </c>
      <c r="B47" s="11"/>
      <c r="C47" s="10"/>
      <c r="D47" s="10"/>
      <c r="E47" s="13"/>
      <c r="F47" s="13"/>
      <c r="G47" s="13"/>
      <c r="H47" s="13"/>
      <c r="I47" s="80"/>
      <c r="J47" s="13"/>
      <c r="K47" s="12" t="s">
        <v>27</v>
      </c>
      <c r="L47" s="13"/>
      <c r="M47" s="13"/>
      <c r="O47" s="1"/>
      <c r="P47" s="1"/>
      <c r="Q47" s="9"/>
      <c r="R47" s="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>
      <c r="O48" s="1"/>
      <c r="P48" s="1"/>
      <c r="Q48" s="9"/>
      <c r="R48" s="9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5:112">
      <c r="O49" s="1"/>
      <c r="P49" s="1"/>
      <c r="Q49" s="9"/>
      <c r="R49" s="9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5:112">
      <c r="O50" s="1"/>
      <c r="P50" s="1"/>
      <c r="Q50" s="9"/>
      <c r="R50" s="9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5:112">
      <c r="O51" s="1"/>
      <c r="P51" s="1"/>
      <c r="Q51" s="9"/>
      <c r="R51" s="9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5:112">
      <c r="O52" s="1"/>
      <c r="P52" s="1"/>
      <c r="Q52" s="9"/>
      <c r="R52" s="9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5:112">
      <c r="O53" s="1"/>
      <c r="P53" s="1"/>
      <c r="Q53" s="9"/>
      <c r="R53" s="9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5:112">
      <c r="O54" s="1"/>
      <c r="P54" s="1"/>
      <c r="Q54" s="9"/>
      <c r="R54" s="9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5:112">
      <c r="O55" s="1"/>
      <c r="P55" s="1"/>
      <c r="Q55" s="9"/>
      <c r="R55" s="9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5:112">
      <c r="O56" s="1"/>
      <c r="P56" s="1"/>
      <c r="Q56" s="9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5:112">
      <c r="O57" s="1"/>
      <c r="P57" s="1"/>
      <c r="Q57" s="9"/>
      <c r="R57" s="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5:112">
      <c r="O58" s="1"/>
      <c r="P58" s="1"/>
      <c r="Q58" s="9"/>
      <c r="R58" s="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5:112">
      <c r="O59" s="1"/>
      <c r="P59" s="1"/>
      <c r="Q59" s="9"/>
      <c r="R59" s="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5:112">
      <c r="O60" s="1"/>
      <c r="P60" s="1"/>
      <c r="Q60" s="9"/>
      <c r="R60" s="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5:112">
      <c r="O61" s="1"/>
      <c r="P61" s="1"/>
      <c r="Q61" s="9"/>
      <c r="R61" s="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5:112">
      <c r="O62" s="1"/>
      <c r="P62" s="1"/>
      <c r="Q62" s="9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5:112">
      <c r="O63" s="1"/>
      <c r="P63" s="1"/>
      <c r="Q63" s="9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5:112">
      <c r="O64" s="1"/>
      <c r="P64" s="1"/>
      <c r="Q64" s="9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5:112">
      <c r="O65" s="1"/>
      <c r="P65" s="1"/>
      <c r="Q65" s="9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5:112">
      <c r="O66" s="1"/>
      <c r="P66" s="1"/>
      <c r="Q66" s="9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5:112">
      <c r="O67" s="1"/>
      <c r="P67" s="1"/>
      <c r="Q67" s="9"/>
      <c r="R67" s="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5:112">
      <c r="O68" s="1"/>
      <c r="P68" s="1"/>
      <c r="Q68" s="9"/>
      <c r="R68" s="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5:112">
      <c r="O69" s="1"/>
      <c r="P69" s="1"/>
      <c r="Q69" s="9"/>
      <c r="R69" s="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5:112">
      <c r="O70" s="1"/>
      <c r="P70" s="1"/>
      <c r="Q70" s="9"/>
      <c r="R70" s="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5:112">
      <c r="O71" s="1"/>
      <c r="P71" s="1"/>
      <c r="Q71" s="9"/>
      <c r="R71" s="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5:112">
      <c r="O72" s="1"/>
      <c r="P72" s="1"/>
      <c r="Q72" s="9"/>
      <c r="R72" s="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5:112">
      <c r="O73" s="1"/>
      <c r="P73" s="1"/>
      <c r="Q73" s="9"/>
      <c r="R73" s="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5:112">
      <c r="O74" s="1"/>
      <c r="P74" s="1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5:112">
      <c r="O75" s="1"/>
      <c r="P75" s="1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5:112">
      <c r="O76" s="1"/>
      <c r="P76" s="1"/>
      <c r="Q76" s="9"/>
      <c r="R76" s="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5:112">
      <c r="O77" s="1"/>
      <c r="P77" s="1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5:112">
      <c r="O78" s="1"/>
      <c r="P78" s="1"/>
      <c r="Q78" s="9"/>
      <c r="R78" s="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5:112">
      <c r="O79" s="1"/>
      <c r="P79" s="1"/>
      <c r="Q79" s="9"/>
      <c r="R79" s="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5:112">
      <c r="O80" s="1"/>
      <c r="P80" s="1"/>
      <c r="Q80" s="9"/>
      <c r="R80" s="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5:112">
      <c r="O81" s="1"/>
      <c r="P81" s="1"/>
      <c r="Q81" s="9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5:112">
      <c r="O82" s="1"/>
      <c r="P82" s="1"/>
      <c r="Q82" s="9"/>
      <c r="R82" s="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5:112">
      <c r="O83" s="1"/>
      <c r="P83" s="1"/>
      <c r="Q83" s="9"/>
      <c r="R83" s="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5:112">
      <c r="O84" s="1"/>
      <c r="P84" s="1"/>
      <c r="Q84" s="9"/>
      <c r="R84" s="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5:112">
      <c r="O85" s="1"/>
      <c r="P85" s="1"/>
      <c r="Q85" s="9"/>
      <c r="R85" s="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5:112">
      <c r="O86" s="1"/>
      <c r="P86" s="1"/>
      <c r="Q86" s="9"/>
      <c r="R86" s="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5:112">
      <c r="O87" s="1"/>
      <c r="P87" s="1"/>
      <c r="Q87" s="9"/>
      <c r="R87" s="9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5:112">
      <c r="O88" s="1"/>
      <c r="P88" s="1"/>
      <c r="Q88" s="9"/>
      <c r="R88" s="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5:112">
      <c r="O89" s="1"/>
      <c r="P89" s="1"/>
      <c r="Q89" s="9"/>
      <c r="R89" s="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5:112">
      <c r="O90" s="1"/>
      <c r="P90" s="1"/>
      <c r="Q90" s="9"/>
      <c r="R90" s="9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5:112">
      <c r="O91" s="1"/>
      <c r="P91" s="1"/>
      <c r="Q91" s="9"/>
      <c r="R91" s="9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5:112">
      <c r="O92" s="1"/>
      <c r="P92" s="1"/>
      <c r="Q92" s="9"/>
      <c r="R92" s="9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5:112">
      <c r="O93" s="1"/>
      <c r="P93" s="1"/>
      <c r="Q93" s="9"/>
      <c r="R93" s="9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5:112">
      <c r="O94" s="1"/>
      <c r="P94" s="1"/>
      <c r="Q94" s="9"/>
      <c r="R94" s="9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5:112">
      <c r="O95" s="1"/>
      <c r="P95" s="1"/>
      <c r="Q95" s="9"/>
      <c r="R95" s="9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5:112">
      <c r="O96" s="1"/>
      <c r="P96" s="1"/>
      <c r="Q96" s="9"/>
      <c r="R96" s="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5:112">
      <c r="O97" s="1"/>
      <c r="P97" s="1"/>
      <c r="Q97" s="9"/>
      <c r="R97" s="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5:112">
      <c r="O98" s="1"/>
      <c r="P98" s="1"/>
      <c r="Q98" s="9"/>
      <c r="R98" s="9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5:112">
      <c r="O99" s="1"/>
      <c r="P99" s="1"/>
      <c r="Q99" s="9"/>
      <c r="R99" s="9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5:112">
      <c r="O100" s="1"/>
      <c r="P100" s="1"/>
      <c r="Q100" s="9"/>
      <c r="R100" s="9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5:112">
      <c r="O101" s="1"/>
      <c r="P101" s="1"/>
      <c r="Q101" s="9"/>
      <c r="R101" s="9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5:112">
      <c r="O102" s="1"/>
      <c r="P102" s="1"/>
      <c r="Q102" s="9"/>
      <c r="R102" s="9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5:112">
      <c r="O103" s="1"/>
      <c r="P103" s="1"/>
      <c r="Q103" s="9"/>
      <c r="R103" s="9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5:112">
      <c r="O104" s="1"/>
      <c r="P104" s="1"/>
      <c r="Q104" s="9"/>
      <c r="R104" s="9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5:112">
      <c r="O105" s="1"/>
      <c r="P105" s="1"/>
      <c r="Q105" s="9"/>
      <c r="R105" s="9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5:112">
      <c r="O106" s="1"/>
      <c r="P106" s="1"/>
      <c r="Q106" s="9"/>
      <c r="R106" s="9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5:112">
      <c r="O107" s="1"/>
      <c r="P107" s="1"/>
      <c r="Q107" s="9"/>
      <c r="R107" s="9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5:112">
      <c r="O108" s="1"/>
      <c r="P108" s="1"/>
      <c r="Q108" s="9"/>
      <c r="R108" s="9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5:112">
      <c r="O109" s="1"/>
      <c r="P109" s="1"/>
      <c r="Q109" s="9"/>
      <c r="R109" s="9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5:112">
      <c r="O110" s="1"/>
      <c r="P110" s="1"/>
      <c r="Q110" s="9"/>
      <c r="R110" s="9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5:112">
      <c r="O111" s="1"/>
      <c r="P111" s="1"/>
      <c r="Q111" s="9"/>
      <c r="R111" s="9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5:112">
      <c r="O112" s="1"/>
      <c r="P112" s="1"/>
      <c r="Q112" s="9"/>
      <c r="R112" s="9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5:112">
      <c r="O113" s="1"/>
      <c r="P113" s="1"/>
      <c r="Q113" s="9"/>
      <c r="R113" s="9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5:112">
      <c r="O114" s="1"/>
      <c r="P114" s="1"/>
      <c r="Q114" s="9"/>
      <c r="R114" s="9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5:112">
      <c r="O115" s="1"/>
      <c r="P115" s="1"/>
      <c r="Q115" s="9"/>
      <c r="R115" s="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5:112">
      <c r="O116" s="1"/>
      <c r="P116" s="1"/>
      <c r="Q116" s="9"/>
      <c r="R116" s="9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5:112">
      <c r="O117" s="1"/>
      <c r="P117" s="1"/>
      <c r="Q117" s="9"/>
      <c r="R117" s="9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5:112">
      <c r="O118" s="1"/>
      <c r="P118" s="1"/>
      <c r="Q118" s="9"/>
      <c r="R118" s="9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5:112">
      <c r="O119" s="1"/>
      <c r="P119" s="1"/>
      <c r="Q119" s="9"/>
      <c r="R119" s="9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5:112">
      <c r="O120" s="1"/>
      <c r="P120" s="1"/>
      <c r="Q120" s="9"/>
      <c r="R120" s="9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5:112">
      <c r="O121" s="1"/>
      <c r="P121" s="1"/>
      <c r="Q121" s="9"/>
      <c r="R121" s="9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5:112">
      <c r="O122" s="1"/>
      <c r="P122" s="1"/>
      <c r="Q122" s="9"/>
      <c r="R122" s="9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5:112">
      <c r="O123" s="1"/>
      <c r="P123" s="1"/>
      <c r="Q123" s="9"/>
      <c r="R123" s="9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5:112">
      <c r="O124" s="1"/>
      <c r="P124" s="1"/>
      <c r="Q124" s="9"/>
      <c r="R124" s="9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5:112">
      <c r="O125" s="1"/>
      <c r="P125" s="1"/>
      <c r="Q125" s="9"/>
      <c r="R125" s="9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5:112">
      <c r="O126" s="1"/>
      <c r="P126" s="1"/>
      <c r="Q126" s="9"/>
      <c r="R126" s="9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5:112">
      <c r="O127" s="1"/>
      <c r="P127" s="1"/>
      <c r="Q127" s="9"/>
      <c r="R127" s="9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5:112">
      <c r="O128" s="1"/>
      <c r="P128" s="1"/>
      <c r="Q128" s="9"/>
      <c r="R128" s="9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5:112">
      <c r="O129" s="1"/>
      <c r="P129" s="1"/>
      <c r="Q129" s="9"/>
      <c r="R129" s="9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5:112">
      <c r="O130" s="1"/>
      <c r="P130" s="1"/>
      <c r="Q130" s="9"/>
      <c r="R130" s="9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5:112">
      <c r="O131" s="1"/>
      <c r="P131" s="1"/>
      <c r="Q131" s="9"/>
      <c r="R131" s="9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5:112">
      <c r="O132" s="1"/>
      <c r="P132" s="1"/>
      <c r="Q132" s="9"/>
      <c r="R132" s="9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5:112">
      <c r="O133" s="1"/>
      <c r="P133" s="1"/>
      <c r="Q133" s="9"/>
      <c r="R133" s="9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5:112">
      <c r="O134" s="1"/>
      <c r="P134" s="1"/>
      <c r="Q134" s="9"/>
      <c r="R134" s="9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5:112">
      <c r="O135" s="1"/>
      <c r="P135" s="1"/>
      <c r="Q135" s="9"/>
      <c r="R135" s="9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5:112">
      <c r="O136" s="1"/>
      <c r="P136" s="1"/>
      <c r="Q136" s="9"/>
      <c r="R136" s="9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5:112">
      <c r="O137" s="1"/>
      <c r="P137" s="1"/>
      <c r="Q137" s="9"/>
      <c r="R137" s="9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5:112">
      <c r="O138" s="1"/>
      <c r="P138" s="1"/>
      <c r="Q138" s="9"/>
      <c r="R138" s="9"/>
    </row>
    <row r="139" spans="15:112">
      <c r="O139" s="1"/>
      <c r="P139" s="1"/>
      <c r="Q139" s="9"/>
      <c r="R139" s="9"/>
    </row>
    <row r="140" spans="15:112">
      <c r="O140" s="1"/>
      <c r="P140" s="1"/>
      <c r="Q140" s="9"/>
      <c r="R140" s="9"/>
    </row>
    <row r="141" spans="15:112">
      <c r="O141" s="1"/>
      <c r="P141" s="1"/>
      <c r="Q141" s="9"/>
      <c r="R141" s="9"/>
    </row>
    <row r="142" spans="15:112">
      <c r="O142" s="1"/>
      <c r="P142" s="1"/>
      <c r="Q142" s="9"/>
      <c r="R142" s="9"/>
    </row>
    <row r="143" spans="15:112">
      <c r="O143" s="1"/>
      <c r="P143" s="1"/>
      <c r="Q143" s="9"/>
      <c r="R143" s="9"/>
    </row>
    <row r="144" spans="15:112">
      <c r="O144" s="1"/>
      <c r="P144" s="1"/>
      <c r="Q144" s="9"/>
      <c r="R144" s="9"/>
    </row>
    <row r="145" spans="15:16">
      <c r="O145" s="1"/>
      <c r="P145" s="1"/>
    </row>
    <row r="146" spans="15:16">
      <c r="O146" s="1"/>
      <c r="P146" s="1"/>
    </row>
  </sheetData>
  <mergeCells count="3">
    <mergeCell ref="A1:R1"/>
    <mergeCell ref="A2:R2"/>
    <mergeCell ref="K38:R38"/>
  </mergeCells>
  <phoneticPr fontId="0" type="noConversion"/>
  <conditionalFormatting sqref="I9">
    <cfRule type="expression" dxfId="241" priority="43" stopIfTrue="1">
      <formula>$B9=""</formula>
    </cfRule>
  </conditionalFormatting>
  <conditionalFormatting sqref="I7:M8">
    <cfRule type="expression" dxfId="240" priority="44" stopIfTrue="1">
      <formula>$B7=""</formula>
    </cfRule>
  </conditionalFormatting>
  <conditionalFormatting sqref="I10:M11">
    <cfRule type="expression" dxfId="239" priority="41" stopIfTrue="1">
      <formula>$B10=""</formula>
    </cfRule>
  </conditionalFormatting>
  <conditionalFormatting sqref="I6:N6">
    <cfRule type="expression" dxfId="238" priority="14" stopIfTrue="1">
      <formula>$B$6=""</formula>
    </cfRule>
  </conditionalFormatting>
  <conditionalFormatting sqref="J7:J8 J6:M6">
    <cfRule type="expression" priority="89" stopIfTrue="1">
      <formula>$I6+$J6&lt;=8</formula>
    </cfRule>
  </conditionalFormatting>
  <conditionalFormatting sqref="J22:L22">
    <cfRule type="expression" dxfId="237" priority="76" stopIfTrue="1">
      <formula>$I22&gt;0</formula>
    </cfRule>
  </conditionalFormatting>
  <conditionalFormatting sqref="J32:L32">
    <cfRule type="expression" dxfId="236" priority="60" stopIfTrue="1">
      <formula>$I32&gt;0</formula>
    </cfRule>
  </conditionalFormatting>
  <conditionalFormatting sqref="J6:M8">
    <cfRule type="expression" dxfId="235" priority="100" stopIfTrue="1">
      <formula>$I6&gt;0</formula>
    </cfRule>
  </conditionalFormatting>
  <conditionalFormatting sqref="J9:M9">
    <cfRule type="expression" priority="1" stopIfTrue="1">
      <formula>$I9+$J9&lt;=0</formula>
    </cfRule>
    <cfRule type="expression" dxfId="234" priority="4" stopIfTrue="1">
      <formula>$I9&gt;0</formula>
    </cfRule>
  </conditionalFormatting>
  <conditionalFormatting sqref="J10:M12">
    <cfRule type="expression" priority="83" stopIfTrue="1">
      <formula>$I10+$J10&lt;=8</formula>
    </cfRule>
    <cfRule type="expression" dxfId="233" priority="96" stopIfTrue="1">
      <formula>$I10&gt;0</formula>
    </cfRule>
  </conditionalFormatting>
  <conditionalFormatting sqref="J16:M17">
    <cfRule type="expression" priority="72" stopIfTrue="1">
      <formula>$I16+$J16&lt;=8</formula>
    </cfRule>
  </conditionalFormatting>
  <conditionalFormatting sqref="J16:M21">
    <cfRule type="expression" dxfId="232" priority="77" stopIfTrue="1">
      <formula>$I16&gt;0</formula>
    </cfRule>
  </conditionalFormatting>
  <conditionalFormatting sqref="J18:M18">
    <cfRule type="expression" priority="71" stopIfTrue="1">
      <formula>$I18+$J18&lt;=0</formula>
    </cfRule>
  </conditionalFormatting>
  <conditionalFormatting sqref="J19:M22">
    <cfRule type="expression" priority="48" stopIfTrue="1">
      <formula>$I19+$J19&lt;=8</formula>
    </cfRule>
  </conditionalFormatting>
  <conditionalFormatting sqref="J26:M27">
    <cfRule type="expression" priority="56" stopIfTrue="1">
      <formula>$I26+$J26&lt;=8</formula>
    </cfRule>
  </conditionalFormatting>
  <conditionalFormatting sqref="J26:M31">
    <cfRule type="expression" dxfId="231" priority="61" stopIfTrue="1">
      <formula>$I26&gt;0</formula>
    </cfRule>
  </conditionalFormatting>
  <conditionalFormatting sqref="J28:M28">
    <cfRule type="expression" priority="55" stopIfTrue="1">
      <formula>$I28+$J28&lt;=0</formula>
    </cfRule>
  </conditionalFormatting>
  <conditionalFormatting sqref="J29:M32">
    <cfRule type="expression" priority="46" stopIfTrue="1">
      <formula>$I29+$J29&lt;=8</formula>
    </cfRule>
  </conditionalFormatting>
  <conditionalFormatting sqref="K6:K8 K10:K12">
    <cfRule type="cellIs" dxfId="230" priority="93" stopIfTrue="1" operator="greaterThan">
      <formula>8</formula>
    </cfRule>
  </conditionalFormatting>
  <conditionalFormatting sqref="K9">
    <cfRule type="cellIs" dxfId="229" priority="3" stopIfTrue="1" operator="greaterThan">
      <formula>8</formula>
    </cfRule>
  </conditionalFormatting>
  <conditionalFormatting sqref="K16:K22">
    <cfRule type="cellIs" dxfId="228" priority="75" stopIfTrue="1" operator="greaterThan">
      <formula>8</formula>
    </cfRule>
  </conditionalFormatting>
  <conditionalFormatting sqref="K26:K32">
    <cfRule type="cellIs" dxfId="227" priority="59" stopIfTrue="1" operator="greaterThan">
      <formula>8</formula>
    </cfRule>
  </conditionalFormatting>
  <conditionalFormatting sqref="K7:M7">
    <cfRule type="expression" priority="88" stopIfTrue="1">
      <formula>$I7+$J7&lt;=8</formula>
    </cfRule>
  </conditionalFormatting>
  <conditionalFormatting sqref="K8:M8">
    <cfRule type="expression" priority="87" stopIfTrue="1">
      <formula>$I8+$J8&lt;=0</formula>
    </cfRule>
  </conditionalFormatting>
  <conditionalFormatting sqref="L6:L8 L10">
    <cfRule type="cellIs" dxfId="226" priority="92" stopIfTrue="1" operator="greaterThan">
      <formula>4</formula>
    </cfRule>
  </conditionalFormatting>
  <conditionalFormatting sqref="L9">
    <cfRule type="cellIs" dxfId="225" priority="2" stopIfTrue="1" operator="greaterThan">
      <formula>4</formula>
    </cfRule>
  </conditionalFormatting>
  <conditionalFormatting sqref="L16:L20">
    <cfRule type="cellIs" dxfId="224" priority="74" stopIfTrue="1" operator="greaterThan">
      <formula>4</formula>
    </cfRule>
  </conditionalFormatting>
  <conditionalFormatting sqref="L26:L30">
    <cfRule type="cellIs" dxfId="223" priority="58" stopIfTrue="1" operator="greaterThan">
      <formula>4</formula>
    </cfRule>
  </conditionalFormatting>
  <conditionalFormatting sqref="M22">
    <cfRule type="expression" dxfId="222" priority="49" stopIfTrue="1">
      <formula>$I22&gt;0</formula>
    </cfRule>
  </conditionalFormatting>
  <conditionalFormatting sqref="M32">
    <cfRule type="expression" dxfId="221" priority="47" stopIfTrue="1">
      <formula>$I32&gt;0</formula>
    </cfRule>
  </conditionalFormatting>
  <conditionalFormatting sqref="N6:N7">
    <cfRule type="expression" priority="20" stopIfTrue="1">
      <formula>$I6+$J6&lt;=8</formula>
    </cfRule>
  </conditionalFormatting>
  <conditionalFormatting sqref="N6:N12">
    <cfRule type="expression" dxfId="220" priority="22" stopIfTrue="1">
      <formula>$I6&gt;0</formula>
    </cfRule>
  </conditionalFormatting>
  <conditionalFormatting sqref="N7:N11">
    <cfRule type="expression" dxfId="219" priority="9" stopIfTrue="1">
      <formula>$B7=""</formula>
    </cfRule>
  </conditionalFormatting>
  <conditionalFormatting sqref="N8">
    <cfRule type="expression" priority="19" stopIfTrue="1">
      <formula>$I8+$J8&lt;=0</formula>
    </cfRule>
  </conditionalFormatting>
  <conditionalFormatting sqref="N9:N12">
    <cfRule type="expression" priority="15" stopIfTrue="1">
      <formula>$I9+$J9&lt;=8</formula>
    </cfRule>
  </conditionalFormatting>
  <conditionalFormatting sqref="N16">
    <cfRule type="expression" priority="5" stopIfTrue="1">
      <formula>$I16+$J16&lt;=8</formula>
    </cfRule>
  </conditionalFormatting>
  <conditionalFormatting sqref="N16:N22">
    <cfRule type="expression" dxfId="218" priority="6" stopIfTrue="1">
      <formula>$I16&gt;0</formula>
    </cfRule>
  </conditionalFormatting>
  <conditionalFormatting sqref="N26:N32">
    <cfRule type="expression" dxfId="217" priority="7" stopIfTrue="1">
      <formula>$I26&gt;0</formula>
    </cfRule>
  </conditionalFormatting>
  <pageMargins left="0.25" right="0.26" top="0.22" bottom="0.28999999999999998" header="0.19" footer="0.25"/>
  <pageSetup scale="79" orientation="landscape" r:id="rId1"/>
  <headerFooter alignWithMargins="0">
    <oddFooter>&amp;L&amp;A</oddFooter>
  </headerFooter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463C9-2FF8-4C50-B9D9-F877835B72D0}">
  <dimension ref="A1:DH145"/>
  <sheetViews>
    <sheetView topLeftCell="A3" zoomScale="75" workbookViewId="0">
      <selection activeCell="N10" sqref="N10"/>
    </sheetView>
  </sheetViews>
  <sheetFormatPr defaultColWidth="9.1796875" defaultRowHeight="12.5"/>
  <cols>
    <col min="1" max="1" width="8" style="2" customWidth="1"/>
    <col min="2" max="2" width="11.1796875" style="43" customWidth="1"/>
    <col min="3" max="8" width="10.453125" style="2" customWidth="1"/>
    <col min="9" max="9" width="12.1796875" style="78" bestFit="1" customWidth="1"/>
    <col min="10" max="10" width="11" style="2" customWidth="1"/>
    <col min="11" max="13" width="10.453125" style="2" customWidth="1"/>
    <col min="14" max="14" width="9.453125" style="2" customWidth="1"/>
    <col min="15" max="16" width="4.453125" style="2" customWidth="1"/>
    <col min="17" max="17" width="9.453125" style="10" bestFit="1" customWidth="1"/>
    <col min="18" max="18" width="12.453125" style="10" customWidth="1"/>
    <col min="19" max="27" width="0" style="2" hidden="1" customWidth="1"/>
    <col min="28" max="16384" width="9.1796875" style="2"/>
  </cols>
  <sheetData>
    <row r="1" spans="1:112" ht="35">
      <c r="A1" s="139" t="s">
        <v>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20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s="3" customFormat="1" ht="27" customHeight="1" thickBot="1">
      <c r="B3" s="4" t="s">
        <v>1</v>
      </c>
      <c r="C3" s="85"/>
      <c r="D3" s="5"/>
      <c r="E3" s="6"/>
      <c r="F3" s="5"/>
      <c r="G3" s="8"/>
      <c r="H3" s="8"/>
      <c r="I3" s="74"/>
      <c r="L3" s="7" t="s">
        <v>2</v>
      </c>
      <c r="M3" s="85"/>
      <c r="N3" s="5"/>
      <c r="O3" s="5"/>
      <c r="P3" s="5"/>
      <c r="Q3" s="5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</row>
    <row r="4" spans="1:112" s="1" customFormat="1" ht="15" customHeight="1" thickBot="1">
      <c r="A4" s="22"/>
      <c r="B4" s="23"/>
      <c r="C4" s="24"/>
      <c r="D4" s="9"/>
      <c r="E4" s="9"/>
      <c r="F4" s="9"/>
      <c r="G4" s="9"/>
      <c r="H4" s="9"/>
      <c r="I4" s="63"/>
      <c r="J4" s="63"/>
      <c r="K4" s="63"/>
      <c r="L4" s="63"/>
      <c r="M4" s="63"/>
      <c r="N4" s="9"/>
      <c r="O4" s="9"/>
      <c r="P4" s="9"/>
      <c r="Q4" s="45"/>
      <c r="R4" s="45"/>
      <c r="S4" t="s">
        <v>55</v>
      </c>
      <c r="T4"/>
      <c r="U4"/>
      <c r="V4"/>
      <c r="W4"/>
      <c r="X4"/>
      <c r="Y4"/>
      <c r="Z4"/>
      <c r="AA4"/>
    </row>
    <row r="5" spans="1:112" ht="15" customHeight="1">
      <c r="A5" s="10"/>
      <c r="B5" s="14" t="s">
        <v>3</v>
      </c>
      <c r="C5" s="15" t="s">
        <v>4</v>
      </c>
      <c r="D5" s="15" t="s">
        <v>5</v>
      </c>
      <c r="E5" s="15" t="s">
        <v>4</v>
      </c>
      <c r="F5" s="15" t="s">
        <v>5</v>
      </c>
      <c r="G5" s="28" t="s">
        <v>4</v>
      </c>
      <c r="H5" s="28" t="s">
        <v>5</v>
      </c>
      <c r="I5" s="75" t="s">
        <v>6</v>
      </c>
      <c r="J5" s="29" t="s">
        <v>7</v>
      </c>
      <c r="K5" s="30" t="s">
        <v>8</v>
      </c>
      <c r="L5" s="16" t="s">
        <v>9</v>
      </c>
      <c r="M5" s="30" t="s">
        <v>10</v>
      </c>
      <c r="N5" s="16" t="s">
        <v>11</v>
      </c>
      <c r="O5" s="17" t="s">
        <v>12</v>
      </c>
      <c r="P5" s="17" t="s">
        <v>13</v>
      </c>
      <c r="Q5" s="81" t="s">
        <v>14</v>
      </c>
      <c r="R5" s="87"/>
      <c r="S5" t="s">
        <v>47</v>
      </c>
      <c r="T5" t="s">
        <v>42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54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</row>
    <row r="6" spans="1:112" s="44" customFormat="1" ht="15" customHeight="1">
      <c r="A6" s="19" t="s">
        <v>15</v>
      </c>
      <c r="B6" s="92"/>
      <c r="C6" s="90"/>
      <c r="D6" s="90"/>
      <c r="E6" s="90"/>
      <c r="F6" s="90"/>
      <c r="G6" s="66"/>
      <c r="H6" s="66"/>
      <c r="I6" s="76"/>
      <c r="J6" s="67">
        <f>IF(B6="",'06-30-2026'!J26,((D6-C6)+(F6-E6)+(H6-G6))*24)</f>
        <v>0</v>
      </c>
      <c r="K6" s="67">
        <f>IF(J6&gt;=8,8,IF(J6&lt;8,J6,0))</f>
        <v>0</v>
      </c>
      <c r="L6" s="68">
        <f>IF((J6-K6)&lt;=4,J6-K6,4)</f>
        <v>0</v>
      </c>
      <c r="M6" s="69">
        <f t="shared" ref="M6:M11" si="0">IF(J6&gt;12,J6-SUM(K6:L6),0)</f>
        <v>0</v>
      </c>
      <c r="N6" s="73"/>
      <c r="O6" s="18" t="s">
        <v>19</v>
      </c>
      <c r="P6" s="18" t="s">
        <v>19</v>
      </c>
      <c r="Q6" s="84">
        <f t="shared" ref="Q6:Q12" si="1">IF(J6&gt;8,J6-8,0)</f>
        <v>0</v>
      </c>
      <c r="R6" s="116">
        <f t="shared" ref="R6:R12" si="2">IF(J6-I6&gt;0,1,0)</f>
        <v>0</v>
      </c>
      <c r="S6" s="44">
        <f t="shared" ref="S6:S12" si="3">IF($N6=S$5,$I6,0)</f>
        <v>0</v>
      </c>
      <c r="T6" s="44">
        <f t="shared" ref="T6:AA12" si="4">IF($N6=T$5,$I6,0)</f>
        <v>0</v>
      </c>
      <c r="U6" s="44">
        <f t="shared" si="4"/>
        <v>0</v>
      </c>
      <c r="V6" s="44">
        <f t="shared" si="4"/>
        <v>0</v>
      </c>
      <c r="W6" s="44">
        <f t="shared" si="4"/>
        <v>0</v>
      </c>
      <c r="X6" s="44">
        <f t="shared" si="4"/>
        <v>0</v>
      </c>
      <c r="Y6" s="44">
        <f t="shared" si="4"/>
        <v>0</v>
      </c>
      <c r="Z6" s="44">
        <f t="shared" si="4"/>
        <v>0</v>
      </c>
      <c r="AA6" s="44">
        <f t="shared" si="4"/>
        <v>0</v>
      </c>
    </row>
    <row r="7" spans="1:112" s="44" customFormat="1" ht="15" customHeight="1">
      <c r="A7" s="19" t="s">
        <v>16</v>
      </c>
      <c r="B7" s="92"/>
      <c r="C7" s="90"/>
      <c r="D7" s="90"/>
      <c r="E7" s="90"/>
      <c r="F7" s="90"/>
      <c r="G7" s="72"/>
      <c r="H7" s="72"/>
      <c r="I7" s="76"/>
      <c r="J7" s="67">
        <f>IF(B7="",'06-30-2026'!J27,((D7-C7)+(F7-E7)+(H7-G7))*24)</f>
        <v>0</v>
      </c>
      <c r="K7" s="67">
        <f>IF(J7&gt;=8,8,IF(J7&lt;8,J7,0))</f>
        <v>0</v>
      </c>
      <c r="L7" s="68">
        <f>IF((J7-K7)&lt;=4,J7-K7,4)</f>
        <v>0</v>
      </c>
      <c r="M7" s="69">
        <f t="shared" si="0"/>
        <v>0</v>
      </c>
      <c r="N7" s="73"/>
      <c r="O7" s="18" t="s">
        <v>19</v>
      </c>
      <c r="P7" s="18" t="s">
        <v>19</v>
      </c>
      <c r="Q7" s="84">
        <f t="shared" si="1"/>
        <v>0</v>
      </c>
      <c r="R7" s="116">
        <f t="shared" si="2"/>
        <v>0</v>
      </c>
      <c r="S7" s="44">
        <f t="shared" si="3"/>
        <v>0</v>
      </c>
      <c r="T7" s="44">
        <f t="shared" si="4"/>
        <v>0</v>
      </c>
      <c r="U7" s="44">
        <f t="shared" si="4"/>
        <v>0</v>
      </c>
      <c r="V7" s="44">
        <f t="shared" si="4"/>
        <v>0</v>
      </c>
      <c r="W7" s="44">
        <f t="shared" si="4"/>
        <v>0</v>
      </c>
      <c r="X7" s="44">
        <f t="shared" si="4"/>
        <v>0</v>
      </c>
      <c r="Y7" s="44">
        <f t="shared" si="4"/>
        <v>0</v>
      </c>
      <c r="Z7" s="44">
        <f t="shared" si="4"/>
        <v>0</v>
      </c>
      <c r="AA7" s="44">
        <f t="shared" si="4"/>
        <v>0</v>
      </c>
    </row>
    <row r="8" spans="1:112" s="44" customFormat="1" ht="15" customHeight="1">
      <c r="A8" s="19" t="s">
        <v>17</v>
      </c>
      <c r="B8" s="92">
        <v>46204</v>
      </c>
      <c r="C8" s="90"/>
      <c r="D8" s="90"/>
      <c r="E8" s="90"/>
      <c r="F8" s="90"/>
      <c r="G8" s="72"/>
      <c r="H8" s="72"/>
      <c r="I8" s="76"/>
      <c r="J8" s="67">
        <f>IF(B8="",'06-30-2026'!J28,((D8-C8)+(F8-E8)+(H8-G8))*24)</f>
        <v>0</v>
      </c>
      <c r="K8" s="67">
        <f>IF(J8&gt;=8,8,IF(J8&lt;8,J8,0))</f>
        <v>0</v>
      </c>
      <c r="L8" s="68">
        <f>IF((J8-K8)&lt;=4,J8-K8,4)</f>
        <v>0</v>
      </c>
      <c r="M8" s="69">
        <f t="shared" si="0"/>
        <v>0</v>
      </c>
      <c r="N8" s="73"/>
      <c r="O8" s="18" t="s">
        <v>19</v>
      </c>
      <c r="P8" s="18" t="s">
        <v>19</v>
      </c>
      <c r="Q8" s="84">
        <f t="shared" si="1"/>
        <v>0</v>
      </c>
      <c r="R8" s="116">
        <f t="shared" si="2"/>
        <v>0</v>
      </c>
      <c r="S8" s="44">
        <f t="shared" si="3"/>
        <v>0</v>
      </c>
      <c r="T8" s="44">
        <f t="shared" si="4"/>
        <v>0</v>
      </c>
      <c r="U8" s="44">
        <f t="shared" si="4"/>
        <v>0</v>
      </c>
      <c r="V8" s="44">
        <f t="shared" si="4"/>
        <v>0</v>
      </c>
      <c r="W8" s="44">
        <f t="shared" si="4"/>
        <v>0</v>
      </c>
      <c r="X8" s="44">
        <f t="shared" si="4"/>
        <v>0</v>
      </c>
      <c r="Y8" s="44">
        <f t="shared" si="4"/>
        <v>0</v>
      </c>
      <c r="Z8" s="44">
        <f t="shared" si="4"/>
        <v>0</v>
      </c>
      <c r="AA8" s="44">
        <f t="shared" si="4"/>
        <v>0</v>
      </c>
    </row>
    <row r="9" spans="1:112" s="44" customFormat="1" ht="15" customHeight="1">
      <c r="A9" s="19" t="s">
        <v>18</v>
      </c>
      <c r="B9" s="92">
        <v>46205</v>
      </c>
      <c r="C9" s="90"/>
      <c r="D9" s="90"/>
      <c r="E9" s="90"/>
      <c r="F9" s="90"/>
      <c r="G9" s="72"/>
      <c r="H9" s="72"/>
      <c r="I9" s="76"/>
      <c r="J9" s="67">
        <f>IF(B9="",'06-30-2026'!J29,((D9-C9)+(F9-E9)+(H9-G9))*24)</f>
        <v>0</v>
      </c>
      <c r="K9" s="67">
        <f>IF(J9&gt;=8,8,IF(J9&lt;8,J9,0))</f>
        <v>0</v>
      </c>
      <c r="L9" s="68">
        <f>IF((J9-K9)&lt;=4,J9-K9,4)</f>
        <v>0</v>
      </c>
      <c r="M9" s="69">
        <f t="shared" si="0"/>
        <v>0</v>
      </c>
      <c r="N9" s="73"/>
      <c r="O9" s="18" t="s">
        <v>19</v>
      </c>
      <c r="P9" s="18" t="s">
        <v>19</v>
      </c>
      <c r="Q9" s="84">
        <f t="shared" si="1"/>
        <v>0</v>
      </c>
      <c r="R9" s="116">
        <f t="shared" si="2"/>
        <v>0</v>
      </c>
      <c r="S9" s="44">
        <f t="shared" si="3"/>
        <v>0</v>
      </c>
      <c r="T9" s="44">
        <f t="shared" si="4"/>
        <v>0</v>
      </c>
      <c r="U9" s="44">
        <f t="shared" si="4"/>
        <v>0</v>
      </c>
      <c r="V9" s="44">
        <f t="shared" si="4"/>
        <v>0</v>
      </c>
      <c r="W9" s="44">
        <f t="shared" si="4"/>
        <v>0</v>
      </c>
      <c r="X9" s="44">
        <f t="shared" si="4"/>
        <v>0</v>
      </c>
      <c r="Y9" s="44">
        <f t="shared" si="4"/>
        <v>0</v>
      </c>
      <c r="Z9" s="44">
        <f t="shared" si="4"/>
        <v>0</v>
      </c>
      <c r="AA9" s="44">
        <f t="shared" si="4"/>
        <v>0</v>
      </c>
    </row>
    <row r="10" spans="1:112" s="44" customFormat="1" ht="15" customHeight="1">
      <c r="A10" s="93" t="s">
        <v>20</v>
      </c>
      <c r="B10" s="109">
        <v>46206</v>
      </c>
      <c r="C10" s="70"/>
      <c r="D10" s="70"/>
      <c r="E10" s="70"/>
      <c r="F10" s="71"/>
      <c r="G10" s="72"/>
      <c r="H10" s="72"/>
      <c r="I10" s="76">
        <v>8</v>
      </c>
      <c r="J10" s="67">
        <f>IF(B10="",'06-30-2026'!J30,((D10-C10)+(F10-E10)+(H10-G10))*24)</f>
        <v>0</v>
      </c>
      <c r="K10" s="67">
        <f>IF(J10&gt;=8,8,IF(J10&lt;8,J10,0))</f>
        <v>0</v>
      </c>
      <c r="L10" s="68">
        <f>IF((J10-K10)&lt;=4,J10-K10,4)</f>
        <v>0</v>
      </c>
      <c r="M10" s="69">
        <f t="shared" si="0"/>
        <v>0</v>
      </c>
      <c r="N10" s="145" t="s">
        <v>42</v>
      </c>
      <c r="O10" s="18" t="s">
        <v>19</v>
      </c>
      <c r="P10" s="18" t="s">
        <v>19</v>
      </c>
      <c r="Q10" s="84">
        <f t="shared" si="1"/>
        <v>0</v>
      </c>
      <c r="R10" s="116">
        <f t="shared" si="2"/>
        <v>0</v>
      </c>
      <c r="S10" s="44">
        <f t="shared" si="3"/>
        <v>0</v>
      </c>
      <c r="T10" s="44">
        <f t="shared" si="4"/>
        <v>8</v>
      </c>
      <c r="U10" s="44">
        <f t="shared" si="4"/>
        <v>0</v>
      </c>
      <c r="V10" s="44">
        <f t="shared" si="4"/>
        <v>0</v>
      </c>
      <c r="W10" s="44">
        <f t="shared" si="4"/>
        <v>0</v>
      </c>
      <c r="X10" s="44">
        <f t="shared" si="4"/>
        <v>0</v>
      </c>
      <c r="Y10" s="44">
        <f t="shared" si="4"/>
        <v>0</v>
      </c>
      <c r="Z10" s="44">
        <f t="shared" si="4"/>
        <v>0</v>
      </c>
      <c r="AA10" s="44">
        <f t="shared" si="4"/>
        <v>0</v>
      </c>
    </row>
    <row r="11" spans="1:112" s="1" customFormat="1" ht="15" customHeight="1">
      <c r="A11" s="20" t="s">
        <v>21</v>
      </c>
      <c r="B11" s="92">
        <v>46207</v>
      </c>
      <c r="C11" s="70"/>
      <c r="D11" s="70"/>
      <c r="E11" s="70"/>
      <c r="F11" s="71"/>
      <c r="G11" s="72"/>
      <c r="H11" s="72"/>
      <c r="I11" s="76"/>
      <c r="J11" s="67">
        <f>IF(B11="",'06-30-2026'!J31,((D11-C11)+(F11-E11)+(H11-G11))*24)</f>
        <v>0</v>
      </c>
      <c r="K11" s="67">
        <f>IF(J11&gt;=8,IF(SUM(K6:K10)&gt;=40,0,IF((SUM(K6:K10)+J11)&gt;=40,IF(40-SUM(K6:K10)&gt;8,8,40-SUM(K6:K10)),IF(J11&gt;=8,8,IF(J11&lt;8,J11,0)))),IF(J11&lt;8,IF(SUM(K6:K10)&gt;=40,0,IF((SUM(K6:K10)+J11)&gt;=40,40-SUM(K6:K10),IF(J11&gt;=8,8,IF(J11&lt;8,J11,0))))))</f>
        <v>0</v>
      </c>
      <c r="L11" s="68">
        <f>IF(K11=J11,0,IF((SUM(K6:K10)+J11)&gt;=40,IF(J11&lt;=12,J11-K11,IF(J11&gt;12,12-K11,IF((J11-K11)&lt;=4,J11-K11,4))),IF(J11&lt;=12,J11-K11,IF(J11&gt;12,12-K11,IF((J11-K11)&lt;=4,J11-K11,4)))))</f>
        <v>0</v>
      </c>
      <c r="M11" s="69">
        <f t="shared" si="0"/>
        <v>0</v>
      </c>
      <c r="N11" s="73"/>
      <c r="O11" s="18" t="s">
        <v>19</v>
      </c>
      <c r="P11" s="18" t="s">
        <v>19</v>
      </c>
      <c r="Q11" s="82">
        <f t="shared" si="1"/>
        <v>0</v>
      </c>
      <c r="R11" s="116">
        <f t="shared" si="2"/>
        <v>0</v>
      </c>
      <c r="S11" s="44">
        <f t="shared" si="3"/>
        <v>0</v>
      </c>
      <c r="T11" s="44">
        <f t="shared" si="4"/>
        <v>0</v>
      </c>
      <c r="U11" s="44">
        <f t="shared" si="4"/>
        <v>0</v>
      </c>
      <c r="V11" s="44">
        <f t="shared" si="4"/>
        <v>0</v>
      </c>
      <c r="W11" s="44">
        <f t="shared" si="4"/>
        <v>0</v>
      </c>
      <c r="X11" s="44">
        <f t="shared" si="4"/>
        <v>0</v>
      </c>
      <c r="Y11" s="44">
        <f t="shared" si="4"/>
        <v>0</v>
      </c>
      <c r="Z11" s="44">
        <f t="shared" si="4"/>
        <v>0</v>
      </c>
      <c r="AA11" s="44">
        <f t="shared" si="4"/>
        <v>0</v>
      </c>
    </row>
    <row r="12" spans="1:112" s="1" customFormat="1" ht="15" customHeight="1" thickBot="1">
      <c r="A12" s="20" t="s">
        <v>22</v>
      </c>
      <c r="B12" s="92">
        <v>46208</v>
      </c>
      <c r="C12" s="70"/>
      <c r="D12" s="70"/>
      <c r="E12" s="70"/>
      <c r="F12" s="71"/>
      <c r="G12" s="72"/>
      <c r="H12" s="72"/>
      <c r="I12" s="76"/>
      <c r="J12" s="67">
        <f>IF(B12="",'06-30-2026'!J32,((D12-C12)+(F12-E12)+(H12-G12))*24)</f>
        <v>0</v>
      </c>
      <c r="K12" s="67">
        <f>IF(SUM(R6:R11)=6,0,IF(J12=0,0,IF(SUM(K6:K11)&gt;=40,0,IF((SUM(K6:K11)+J12)&gt;=40,IF(J12&gt;8,IF(40-SUM(K6:K11)&gt;8,8,40-SUM(K6:K11)),40-SUM(K6:K11)),IF(J12&gt;=8,8,IF(J12&lt;8,J12,0))))))</f>
        <v>0</v>
      </c>
      <c r="L12" s="68">
        <f>IF(SUM(R6:R11)=6,IF(J12&gt;=8,8,J12),IF(K13=40,IF(J12&lt;=12,J12-K12,IF(J12&gt;12,12-K12,IF((J12-K12)&lt;=4,J12-K12,4))),IF(SUM(R6:R11)=6,IF(J12&lt;=12,J12-K12,IF(J12&gt;12,12-K12,IF((J12-K12)&lt;=4,J12-K12,4))),IF(J12&gt;8,IF(J12&gt;12,4,J12-K12),0))))</f>
        <v>0</v>
      </c>
      <c r="M12" s="69">
        <f>IF(J12&gt;12,J12-SUM(K12:L12),IF(J12&gt;0,IF((K12+L12)=J12,0,J12-L12),0))</f>
        <v>0</v>
      </c>
      <c r="N12" s="73"/>
      <c r="O12" s="18" t="s">
        <v>19</v>
      </c>
      <c r="P12" s="18" t="s">
        <v>19</v>
      </c>
      <c r="Q12" s="83">
        <f t="shared" si="1"/>
        <v>0</v>
      </c>
      <c r="R12" s="117">
        <f t="shared" si="2"/>
        <v>0</v>
      </c>
      <c r="S12" s="44">
        <f t="shared" si="3"/>
        <v>0</v>
      </c>
      <c r="T12" s="44">
        <f t="shared" si="4"/>
        <v>0</v>
      </c>
      <c r="U12" s="44">
        <f t="shared" si="4"/>
        <v>0</v>
      </c>
      <c r="V12" s="44">
        <f t="shared" si="4"/>
        <v>0</v>
      </c>
      <c r="W12" s="44">
        <f t="shared" si="4"/>
        <v>0</v>
      </c>
      <c r="X12" s="44">
        <f t="shared" si="4"/>
        <v>0</v>
      </c>
      <c r="Y12" s="44">
        <f t="shared" si="4"/>
        <v>0</v>
      </c>
      <c r="Z12" s="44">
        <f t="shared" si="4"/>
        <v>0</v>
      </c>
      <c r="AA12" s="44">
        <f t="shared" si="4"/>
        <v>0</v>
      </c>
    </row>
    <row r="13" spans="1:112" s="1" customFormat="1" ht="18" customHeight="1" thickBot="1">
      <c r="A13" s="22"/>
      <c r="B13" s="23"/>
      <c r="C13" s="24" t="s">
        <v>23</v>
      </c>
      <c r="D13" s="9"/>
      <c r="E13" s="9"/>
      <c r="F13" s="9"/>
      <c r="G13" s="9"/>
      <c r="H13" s="9"/>
      <c r="I13" s="25">
        <f>SUM(I6:I12)</f>
        <v>8</v>
      </c>
      <c r="J13" s="25">
        <f>SUM(J6:J12)</f>
        <v>0</v>
      </c>
      <c r="K13" s="25">
        <f>SUM(K6:K12)</f>
        <v>0</v>
      </c>
      <c r="L13" s="25">
        <f>SUM(L6:L12)</f>
        <v>0</v>
      </c>
      <c r="M13" s="25">
        <f>SUM(M6:M12)</f>
        <v>0</v>
      </c>
      <c r="N13" s="9"/>
      <c r="O13" s="9"/>
      <c r="P13" s="9"/>
      <c r="Q13" s="86">
        <f>SUM(Q6:Q12)</f>
        <v>0</v>
      </c>
      <c r="R13" s="118"/>
      <c r="S13" s="44"/>
      <c r="T13" s="44"/>
      <c r="U13" s="44"/>
      <c r="V13" s="44"/>
      <c r="W13" s="44"/>
      <c r="X13" s="44"/>
      <c r="Y13" s="44"/>
      <c r="Z13" s="44"/>
      <c r="AA13" s="44"/>
    </row>
    <row r="14" spans="1:112" s="1" customFormat="1" ht="15" customHeight="1" thickBot="1">
      <c r="A14" s="22"/>
      <c r="B14" s="23"/>
      <c r="C14" s="24"/>
      <c r="D14" s="9"/>
      <c r="E14" s="9"/>
      <c r="F14" s="9"/>
      <c r="G14" s="9"/>
      <c r="H14" s="9"/>
      <c r="I14" s="63"/>
      <c r="J14" s="63"/>
      <c r="K14" s="63"/>
      <c r="L14" s="63"/>
      <c r="M14" s="63"/>
      <c r="N14" s="9"/>
      <c r="O14" s="9"/>
      <c r="P14" s="9"/>
      <c r="Q14" s="45"/>
      <c r="R14" s="118"/>
      <c r="S14" s="44"/>
      <c r="T14" s="44"/>
      <c r="U14" s="44"/>
      <c r="V14" s="44"/>
      <c r="W14" s="44"/>
      <c r="X14" s="44"/>
      <c r="Y14" s="44"/>
      <c r="Z14" s="44"/>
      <c r="AA14" s="44"/>
    </row>
    <row r="15" spans="1:112" s="1" customFormat="1" ht="15" customHeight="1">
      <c r="A15" s="10"/>
      <c r="B15" s="27"/>
      <c r="C15" s="15" t="s">
        <v>4</v>
      </c>
      <c r="D15" s="15" t="s">
        <v>5</v>
      </c>
      <c r="E15" s="15" t="s">
        <v>4</v>
      </c>
      <c r="F15" s="15" t="s">
        <v>5</v>
      </c>
      <c r="G15" s="28" t="s">
        <v>4</v>
      </c>
      <c r="H15" s="28" t="s">
        <v>5</v>
      </c>
      <c r="I15" s="75" t="s">
        <v>6</v>
      </c>
      <c r="J15" s="29" t="s">
        <v>7</v>
      </c>
      <c r="K15" s="30" t="s">
        <v>8</v>
      </c>
      <c r="L15" s="16" t="s">
        <v>9</v>
      </c>
      <c r="M15" s="30" t="s">
        <v>10</v>
      </c>
      <c r="N15" s="16" t="s">
        <v>11</v>
      </c>
      <c r="O15" s="17" t="s">
        <v>12</v>
      </c>
      <c r="P15" s="17" t="s">
        <v>13</v>
      </c>
      <c r="Q15" s="81" t="s">
        <v>14</v>
      </c>
      <c r="R15" s="119"/>
      <c r="S15" s="44"/>
      <c r="T15" s="44"/>
      <c r="U15" s="44"/>
      <c r="V15" s="44"/>
      <c r="W15" s="44"/>
      <c r="X15" s="44"/>
      <c r="Y15" s="44"/>
      <c r="Z15" s="44"/>
      <c r="AA15" s="44"/>
    </row>
    <row r="16" spans="1:112" s="1" customFormat="1" ht="15" customHeight="1">
      <c r="A16" s="19" t="s">
        <v>15</v>
      </c>
      <c r="B16" s="62">
        <v>46209</v>
      </c>
      <c r="C16" s="70"/>
      <c r="D16" s="70"/>
      <c r="E16" s="70"/>
      <c r="F16" s="71"/>
      <c r="G16" s="66"/>
      <c r="H16" s="66"/>
      <c r="I16" s="76"/>
      <c r="J16" s="67">
        <f t="shared" ref="J16:J22" si="5">((D16-C16)+(F16-E16)+(H16-G16))*24</f>
        <v>0</v>
      </c>
      <c r="K16" s="67">
        <f>IF(J16&gt;=8,8,IF(J16&lt;8,J16,0))</f>
        <v>0</v>
      </c>
      <c r="L16" s="68">
        <f>IF((J16-K16)&lt;=4,J16-K16,4)</f>
        <v>0</v>
      </c>
      <c r="M16" s="69">
        <f t="shared" ref="M16:M21" si="6">IF(J16&gt;12,J16-SUM(K16:L16),0)</f>
        <v>0</v>
      </c>
      <c r="N16" s="73"/>
      <c r="O16" s="18" t="s">
        <v>19</v>
      </c>
      <c r="P16" s="18" t="s">
        <v>19</v>
      </c>
      <c r="Q16" s="84">
        <f>IF(J16&gt;8,J16-8,0)</f>
        <v>0</v>
      </c>
      <c r="R16" s="116">
        <f t="shared" ref="R16:R22" si="7">IF(J16-I16&gt;0,1,0)</f>
        <v>0</v>
      </c>
      <c r="S16" s="44">
        <f t="shared" ref="S16:AA22" si="8">IF($N16=S$5,$I16,0)</f>
        <v>0</v>
      </c>
      <c r="T16" s="44">
        <f t="shared" si="8"/>
        <v>0</v>
      </c>
      <c r="U16" s="44">
        <f t="shared" si="8"/>
        <v>0</v>
      </c>
      <c r="V16" s="44">
        <f t="shared" si="8"/>
        <v>0</v>
      </c>
      <c r="W16" s="44">
        <f t="shared" si="8"/>
        <v>0</v>
      </c>
      <c r="X16" s="44">
        <f t="shared" si="8"/>
        <v>0</v>
      </c>
      <c r="Y16" s="44">
        <f t="shared" si="8"/>
        <v>0</v>
      </c>
      <c r="Z16" s="44">
        <f t="shared" si="8"/>
        <v>0</v>
      </c>
      <c r="AA16" s="44">
        <f t="shared" si="8"/>
        <v>0</v>
      </c>
    </row>
    <row r="17" spans="1:112" s="1" customFormat="1" ht="15" customHeight="1">
      <c r="A17" s="19" t="s">
        <v>16</v>
      </c>
      <c r="B17" s="62">
        <v>46210</v>
      </c>
      <c r="C17" s="70"/>
      <c r="D17" s="70"/>
      <c r="E17" s="70"/>
      <c r="F17" s="71"/>
      <c r="G17" s="72"/>
      <c r="H17" s="72"/>
      <c r="I17" s="76"/>
      <c r="J17" s="67">
        <f t="shared" si="5"/>
        <v>0</v>
      </c>
      <c r="K17" s="67">
        <f>IF(J17&gt;=8,8,IF(J17&lt;8,J17,0))</f>
        <v>0</v>
      </c>
      <c r="L17" s="68">
        <f>IF((J17-K17)&lt;=4,J17-K17,4)</f>
        <v>0</v>
      </c>
      <c r="M17" s="69">
        <f t="shared" si="6"/>
        <v>0</v>
      </c>
      <c r="N17" s="73"/>
      <c r="O17" s="18" t="s">
        <v>19</v>
      </c>
      <c r="P17" s="18" t="s">
        <v>19</v>
      </c>
      <c r="Q17" s="84">
        <f t="shared" ref="Q17:Q23" si="9">IF(J17&gt;8,J17-8,0)</f>
        <v>0</v>
      </c>
      <c r="R17" s="116">
        <f t="shared" si="7"/>
        <v>0</v>
      </c>
      <c r="S17" s="44">
        <f t="shared" si="8"/>
        <v>0</v>
      </c>
      <c r="T17" s="44">
        <f t="shared" si="8"/>
        <v>0</v>
      </c>
      <c r="U17" s="44">
        <f t="shared" si="8"/>
        <v>0</v>
      </c>
      <c r="V17" s="44">
        <f t="shared" si="8"/>
        <v>0</v>
      </c>
      <c r="W17" s="44">
        <f t="shared" si="8"/>
        <v>0</v>
      </c>
      <c r="X17" s="44">
        <f t="shared" si="8"/>
        <v>0</v>
      </c>
      <c r="Y17" s="44">
        <f t="shared" si="8"/>
        <v>0</v>
      </c>
      <c r="Z17" s="44">
        <f t="shared" si="8"/>
        <v>0</v>
      </c>
      <c r="AA17" s="44">
        <f t="shared" si="8"/>
        <v>0</v>
      </c>
    </row>
    <row r="18" spans="1:112" s="1" customFormat="1" ht="15" customHeight="1">
      <c r="A18" s="19" t="s">
        <v>17</v>
      </c>
      <c r="B18" s="62">
        <v>46211</v>
      </c>
      <c r="C18" s="70"/>
      <c r="D18" s="70"/>
      <c r="E18" s="70"/>
      <c r="F18" s="71"/>
      <c r="G18" s="72"/>
      <c r="H18" s="72"/>
      <c r="I18" s="76"/>
      <c r="J18" s="67">
        <f t="shared" si="5"/>
        <v>0</v>
      </c>
      <c r="K18" s="67">
        <f>IF(J18&gt;=8,8,IF(J18&lt;8,J18,0))</f>
        <v>0</v>
      </c>
      <c r="L18" s="68">
        <f>IF((J18-K18)&lt;=4,J18-K18,4)</f>
        <v>0</v>
      </c>
      <c r="M18" s="69">
        <f t="shared" si="6"/>
        <v>0</v>
      </c>
      <c r="N18" s="73"/>
      <c r="O18" s="18" t="s">
        <v>19</v>
      </c>
      <c r="P18" s="18" t="s">
        <v>19</v>
      </c>
      <c r="Q18" s="84">
        <f t="shared" si="9"/>
        <v>0</v>
      </c>
      <c r="R18" s="116">
        <f t="shared" si="7"/>
        <v>0</v>
      </c>
      <c r="S18" s="44">
        <f t="shared" si="8"/>
        <v>0</v>
      </c>
      <c r="T18" s="44">
        <f t="shared" si="8"/>
        <v>0</v>
      </c>
      <c r="U18" s="44">
        <f t="shared" si="8"/>
        <v>0</v>
      </c>
      <c r="V18" s="44">
        <f t="shared" si="8"/>
        <v>0</v>
      </c>
      <c r="W18" s="44">
        <f t="shared" si="8"/>
        <v>0</v>
      </c>
      <c r="X18" s="44">
        <f t="shared" si="8"/>
        <v>0</v>
      </c>
      <c r="Y18" s="44">
        <f t="shared" si="8"/>
        <v>0</v>
      </c>
      <c r="Z18" s="44">
        <f t="shared" si="8"/>
        <v>0</v>
      </c>
      <c r="AA18" s="44">
        <f t="shared" si="8"/>
        <v>0</v>
      </c>
    </row>
    <row r="19" spans="1:112" s="1" customFormat="1" ht="15" customHeight="1">
      <c r="A19" s="19" t="s">
        <v>18</v>
      </c>
      <c r="B19" s="62">
        <v>46212</v>
      </c>
      <c r="C19" s="70"/>
      <c r="D19" s="70"/>
      <c r="E19" s="70"/>
      <c r="F19" s="71"/>
      <c r="G19" s="72"/>
      <c r="H19" s="72"/>
      <c r="I19" s="76"/>
      <c r="J19" s="67">
        <f t="shared" si="5"/>
        <v>0</v>
      </c>
      <c r="K19" s="67">
        <f>IF(J19&gt;=8,8,IF(J19&lt;8,J19,0))</f>
        <v>0</v>
      </c>
      <c r="L19" s="68">
        <f>IF((J19-K19)&lt;=4,J19-K19,4)</f>
        <v>0</v>
      </c>
      <c r="M19" s="69">
        <f t="shared" si="6"/>
        <v>0</v>
      </c>
      <c r="N19" s="73"/>
      <c r="O19" s="18" t="s">
        <v>19</v>
      </c>
      <c r="P19" s="18" t="s">
        <v>19</v>
      </c>
      <c r="Q19" s="84">
        <f t="shared" si="9"/>
        <v>0</v>
      </c>
      <c r="R19" s="116">
        <f t="shared" si="7"/>
        <v>0</v>
      </c>
      <c r="S19" s="44">
        <f t="shared" si="8"/>
        <v>0</v>
      </c>
      <c r="T19" s="44">
        <f t="shared" si="8"/>
        <v>0</v>
      </c>
      <c r="U19" s="44">
        <f t="shared" si="8"/>
        <v>0</v>
      </c>
      <c r="V19" s="44">
        <f t="shared" si="8"/>
        <v>0</v>
      </c>
      <c r="W19" s="44">
        <f t="shared" si="8"/>
        <v>0</v>
      </c>
      <c r="X19" s="44">
        <f t="shared" si="8"/>
        <v>0</v>
      </c>
      <c r="Y19" s="44">
        <f t="shared" si="8"/>
        <v>0</v>
      </c>
      <c r="Z19" s="44">
        <f t="shared" si="8"/>
        <v>0</v>
      </c>
      <c r="AA19" s="44">
        <f t="shared" si="8"/>
        <v>0</v>
      </c>
    </row>
    <row r="20" spans="1:112" s="44" customFormat="1" ht="15" customHeight="1">
      <c r="A20" s="19" t="s">
        <v>20</v>
      </c>
      <c r="B20" s="62">
        <v>46213</v>
      </c>
      <c r="C20" s="70"/>
      <c r="D20" s="70"/>
      <c r="E20" s="70"/>
      <c r="F20" s="71"/>
      <c r="G20" s="72"/>
      <c r="H20" s="72"/>
      <c r="I20" s="76"/>
      <c r="J20" s="67">
        <f t="shared" si="5"/>
        <v>0</v>
      </c>
      <c r="K20" s="67">
        <f>IF(J20&gt;=8,8,IF(J20&lt;8,J20,0))</f>
        <v>0</v>
      </c>
      <c r="L20" s="68">
        <f>IF((J20-K20)&lt;=4,J20-K20,4)</f>
        <v>0</v>
      </c>
      <c r="M20" s="69">
        <f t="shared" si="6"/>
        <v>0</v>
      </c>
      <c r="N20" s="73"/>
      <c r="O20" s="18" t="s">
        <v>19</v>
      </c>
      <c r="P20" s="18" t="s">
        <v>19</v>
      </c>
      <c r="Q20" s="84">
        <f t="shared" si="9"/>
        <v>0</v>
      </c>
      <c r="R20" s="116">
        <f t="shared" si="7"/>
        <v>0</v>
      </c>
      <c r="S20" s="44">
        <f t="shared" si="8"/>
        <v>0</v>
      </c>
      <c r="T20" s="44">
        <f t="shared" si="8"/>
        <v>0</v>
      </c>
      <c r="U20" s="44">
        <f t="shared" si="8"/>
        <v>0</v>
      </c>
      <c r="V20" s="44">
        <f t="shared" si="8"/>
        <v>0</v>
      </c>
      <c r="W20" s="44">
        <f t="shared" si="8"/>
        <v>0</v>
      </c>
      <c r="X20" s="44">
        <f t="shared" si="8"/>
        <v>0</v>
      </c>
      <c r="Y20" s="44">
        <f t="shared" si="8"/>
        <v>0</v>
      </c>
      <c r="Z20" s="44">
        <f t="shared" si="8"/>
        <v>0</v>
      </c>
      <c r="AA20" s="44">
        <f t="shared" si="8"/>
        <v>0</v>
      </c>
    </row>
    <row r="21" spans="1:112" s="44" customFormat="1" ht="15" customHeight="1">
      <c r="A21" s="20" t="s">
        <v>21</v>
      </c>
      <c r="B21" s="62">
        <v>46214</v>
      </c>
      <c r="C21" s="70"/>
      <c r="D21" s="70"/>
      <c r="E21" s="70"/>
      <c r="F21" s="71"/>
      <c r="G21" s="72"/>
      <c r="H21" s="72"/>
      <c r="I21" s="76"/>
      <c r="J21" s="67">
        <f t="shared" si="5"/>
        <v>0</v>
      </c>
      <c r="K21" s="67">
        <f>IF(J21&gt;=8,IF(SUM(K16:K20)&gt;=40,0,IF((SUM(K16:K20)+J21)&gt;=40,IF(40-SUM(K16:K20)&gt;8,8,40-SUM(K16:K20)),IF(J21&gt;=8,8,IF(J21&lt;8,J21,0)))),IF(J21&lt;8,IF(SUM(K16:K20)&gt;=40,0,IF((SUM(K16:K20)+J21)&gt;=40,40-SUM(K16:K20),IF(J21&gt;=8,8,IF(J21&lt;8,J21,0))))))</f>
        <v>0</v>
      </c>
      <c r="L21" s="68">
        <f>IF(K21=J21,0,IF((SUM(K16:K20)+J21)&gt;=40,IF(J21&lt;=12,J21-K21,IF(J21&gt;12,12-K21,IF((J21-K21)&lt;=4,J21-K21,4))),IF(J21&lt;=12,J21-K21,IF(J21&gt;12,12-K21,IF((J21-K21)&lt;=4,J21-K21,4)))))</f>
        <v>0</v>
      </c>
      <c r="M21" s="69">
        <f t="shared" si="6"/>
        <v>0</v>
      </c>
      <c r="N21" s="73"/>
      <c r="O21" s="18" t="s">
        <v>19</v>
      </c>
      <c r="P21" s="18" t="s">
        <v>19</v>
      </c>
      <c r="Q21" s="84">
        <f t="shared" si="9"/>
        <v>0</v>
      </c>
      <c r="R21" s="116">
        <f t="shared" si="7"/>
        <v>0</v>
      </c>
      <c r="S21" s="44">
        <f t="shared" si="8"/>
        <v>0</v>
      </c>
      <c r="T21" s="44">
        <f t="shared" si="8"/>
        <v>0</v>
      </c>
      <c r="U21" s="44">
        <f t="shared" si="8"/>
        <v>0</v>
      </c>
      <c r="V21" s="44">
        <f t="shared" si="8"/>
        <v>0</v>
      </c>
      <c r="W21" s="44">
        <f t="shared" si="8"/>
        <v>0</v>
      </c>
      <c r="X21" s="44">
        <f t="shared" si="8"/>
        <v>0</v>
      </c>
      <c r="Y21" s="44">
        <f t="shared" si="8"/>
        <v>0</v>
      </c>
      <c r="Z21" s="44">
        <f t="shared" si="8"/>
        <v>0</v>
      </c>
      <c r="AA21" s="44">
        <f t="shared" si="8"/>
        <v>0</v>
      </c>
    </row>
    <row r="22" spans="1:112" s="1" customFormat="1" ht="15" customHeight="1" thickBot="1">
      <c r="A22" s="20" t="s">
        <v>22</v>
      </c>
      <c r="B22" s="62">
        <v>46215</v>
      </c>
      <c r="C22" s="70"/>
      <c r="D22" s="70"/>
      <c r="E22" s="70"/>
      <c r="F22" s="71"/>
      <c r="G22" s="72"/>
      <c r="H22" s="72"/>
      <c r="I22" s="76"/>
      <c r="J22" s="67">
        <f t="shared" si="5"/>
        <v>0</v>
      </c>
      <c r="K22" s="67">
        <f>IF(SUM(R16:R21)=6,0,IF(J22=0,0,IF(SUM(K16:K21)&gt;=40,0,IF((SUM(K16:K21)+J22)&gt;=40,IF(J22&gt;8,IF(40-SUM(K16:K21)&gt;8,8,40-SUM(K16:K21)),40-SUM(K16:K21)),IF(J22&gt;=8,8,IF(J22&lt;8,J22,0))))))</f>
        <v>0</v>
      </c>
      <c r="L22" s="68">
        <f>IF(SUM(R16:R21)=6,IF(J22&gt;=8,8,J22),IF(K23=40,IF(J22&lt;=12,J22-K22,IF(J22&gt;12,12-K22,IF((J22-K22)&lt;=4,J22-K22,4))),IF(SUM(R16:R21)=6,IF(J22&lt;=12,J22-K22,IF(J22&gt;12,12-K22,IF((J22-K22)&lt;=4,J22-K22,4))),IF(J22&gt;8,IF(J22&gt;12,4,J22-K22),0))))</f>
        <v>0</v>
      </c>
      <c r="M22" s="69">
        <f>IF(J22&gt;12,J22-SUM(K22:L22),IF(J22&gt;0,IF((K22+L22)=J22,0,J22-L22),0))</f>
        <v>0</v>
      </c>
      <c r="N22" s="73"/>
      <c r="O22" s="18" t="s">
        <v>19</v>
      </c>
      <c r="P22" s="18" t="s">
        <v>19</v>
      </c>
      <c r="Q22" s="84">
        <f t="shared" si="9"/>
        <v>0</v>
      </c>
      <c r="R22" s="117">
        <f t="shared" si="7"/>
        <v>0</v>
      </c>
      <c r="S22" s="44">
        <f t="shared" si="8"/>
        <v>0</v>
      </c>
      <c r="T22" s="44">
        <f t="shared" si="8"/>
        <v>0</v>
      </c>
      <c r="U22" s="44">
        <f t="shared" si="8"/>
        <v>0</v>
      </c>
      <c r="V22" s="44">
        <f t="shared" si="8"/>
        <v>0</v>
      </c>
      <c r="W22" s="44">
        <f t="shared" si="8"/>
        <v>0</v>
      </c>
      <c r="X22" s="44">
        <f t="shared" si="8"/>
        <v>0</v>
      </c>
      <c r="Y22" s="44">
        <f t="shared" si="8"/>
        <v>0</v>
      </c>
      <c r="Z22" s="44">
        <f t="shared" si="8"/>
        <v>0</v>
      </c>
      <c r="AA22" s="44">
        <f t="shared" si="8"/>
        <v>0</v>
      </c>
    </row>
    <row r="23" spans="1:112" ht="15" customHeight="1" thickBot="1">
      <c r="A23" s="22"/>
      <c r="B23" s="23"/>
      <c r="C23" s="24" t="s">
        <v>23</v>
      </c>
      <c r="D23" s="9"/>
      <c r="E23" s="9"/>
      <c r="F23" s="9"/>
      <c r="G23" s="9"/>
      <c r="H23" s="9"/>
      <c r="I23" s="25">
        <f>SUM(I16:I22)</f>
        <v>0</v>
      </c>
      <c r="J23" s="25">
        <f>SUM(J16:J22)</f>
        <v>0</v>
      </c>
      <c r="K23" s="25">
        <f>SUM(K16:K22)</f>
        <v>0</v>
      </c>
      <c r="L23" s="25">
        <f>SUM(L16:L22)</f>
        <v>0</v>
      </c>
      <c r="M23" s="25">
        <f>SUM(M16:M22)</f>
        <v>0</v>
      </c>
      <c r="N23" s="9"/>
      <c r="O23" s="21"/>
      <c r="P23" s="21"/>
      <c r="Q23" s="84">
        <f t="shared" si="9"/>
        <v>0</v>
      </c>
      <c r="R23" s="45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</row>
    <row r="24" spans="1:112" ht="15" customHeight="1" thickBot="1">
      <c r="A24" s="22"/>
      <c r="B24" s="23"/>
      <c r="C24" s="24"/>
      <c r="D24" s="9"/>
      <c r="E24" s="9"/>
      <c r="F24" s="9"/>
      <c r="G24" s="9"/>
      <c r="H24" s="9"/>
      <c r="I24" s="63"/>
      <c r="J24" s="63"/>
      <c r="K24" s="63"/>
      <c r="L24" s="63"/>
      <c r="M24" s="63"/>
      <c r="N24" s="9"/>
      <c r="O24" s="21"/>
      <c r="P24" s="21"/>
      <c r="Q24" s="88"/>
      <c r="R24" s="45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</row>
    <row r="25" spans="1:112" ht="15" customHeight="1">
      <c r="A25" s="10"/>
      <c r="B25" s="27"/>
      <c r="C25" s="15" t="s">
        <v>4</v>
      </c>
      <c r="D25" s="15" t="s">
        <v>5</v>
      </c>
      <c r="E25" s="15" t="s">
        <v>4</v>
      </c>
      <c r="F25" s="15" t="s">
        <v>5</v>
      </c>
      <c r="G25" s="28" t="s">
        <v>4</v>
      </c>
      <c r="H25" s="28" t="s">
        <v>5</v>
      </c>
      <c r="I25" s="75" t="s">
        <v>6</v>
      </c>
      <c r="J25" s="29" t="s">
        <v>7</v>
      </c>
      <c r="K25" s="30" t="s">
        <v>8</v>
      </c>
      <c r="L25" s="16" t="s">
        <v>9</v>
      </c>
      <c r="M25" s="30" t="s">
        <v>10</v>
      </c>
      <c r="N25" s="16" t="s">
        <v>11</v>
      </c>
      <c r="O25" s="17" t="s">
        <v>12</v>
      </c>
      <c r="P25" s="17" t="s">
        <v>13</v>
      </c>
      <c r="Q25" s="81" t="s">
        <v>14</v>
      </c>
      <c r="R25" s="45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</row>
    <row r="26" spans="1:112" ht="15" customHeight="1">
      <c r="A26" s="19" t="s">
        <v>15</v>
      </c>
      <c r="B26" s="62">
        <v>46216</v>
      </c>
      <c r="C26" s="70"/>
      <c r="D26" s="70"/>
      <c r="E26" s="70"/>
      <c r="F26" s="71"/>
      <c r="G26" s="66"/>
      <c r="H26" s="66"/>
      <c r="I26" s="76"/>
      <c r="J26" s="67">
        <f t="shared" ref="J26:J32" si="10">((D26-C26)+(F26-E26)+(H26-G26))*24</f>
        <v>0</v>
      </c>
      <c r="K26" s="67">
        <f>IF(J26&gt;=8,8,IF(J26&lt;8,J26,0))</f>
        <v>0</v>
      </c>
      <c r="L26" s="68">
        <f>IF((J26-K26)&lt;=4,J26-K26,4)</f>
        <v>0</v>
      </c>
      <c r="M26" s="69">
        <f t="shared" ref="M26:M31" si="11">IF(J26&gt;12,J26-SUM(K26:L26),0)</f>
        <v>0</v>
      </c>
      <c r="N26" s="73"/>
      <c r="O26" s="18" t="s">
        <v>19</v>
      </c>
      <c r="P26" s="18" t="s">
        <v>19</v>
      </c>
      <c r="Q26" s="84">
        <f>IF(J26&gt;8,J26-8,0)</f>
        <v>0</v>
      </c>
      <c r="R26" s="45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</row>
    <row r="27" spans="1:112" ht="15" customHeight="1">
      <c r="A27" s="19" t="s">
        <v>16</v>
      </c>
      <c r="B27" s="62">
        <v>46217</v>
      </c>
      <c r="C27" s="70"/>
      <c r="D27" s="70"/>
      <c r="E27" s="70"/>
      <c r="F27" s="71"/>
      <c r="G27" s="72"/>
      <c r="H27" s="72"/>
      <c r="I27" s="76"/>
      <c r="J27" s="67">
        <f t="shared" si="10"/>
        <v>0</v>
      </c>
      <c r="K27" s="67">
        <f>IF(J27&gt;=8,8,IF(J27&lt;8,J27,0))</f>
        <v>0</v>
      </c>
      <c r="L27" s="68">
        <f>IF((J27-K27)&lt;=4,J27-K27,4)</f>
        <v>0</v>
      </c>
      <c r="M27" s="69">
        <f t="shared" si="11"/>
        <v>0</v>
      </c>
      <c r="N27" s="73"/>
      <c r="O27" s="18" t="s">
        <v>19</v>
      </c>
      <c r="P27" s="18" t="s">
        <v>19</v>
      </c>
      <c r="Q27" s="84">
        <f t="shared" ref="Q27:Q33" si="12">IF(J27&gt;8,J27-8,0)</f>
        <v>0</v>
      </c>
      <c r="R27" s="45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</row>
    <row r="28" spans="1:112" ht="15" customHeight="1">
      <c r="A28" s="19" t="s">
        <v>17</v>
      </c>
      <c r="B28" s="62">
        <v>46218</v>
      </c>
      <c r="C28" s="70"/>
      <c r="D28" s="70"/>
      <c r="E28" s="70"/>
      <c r="F28" s="71"/>
      <c r="G28" s="72"/>
      <c r="H28" s="72"/>
      <c r="I28" s="76"/>
      <c r="J28" s="67">
        <f t="shared" si="10"/>
        <v>0</v>
      </c>
      <c r="K28" s="67">
        <f>IF(J28&gt;=8,8,IF(J28&lt;8,J28,0))</f>
        <v>0</v>
      </c>
      <c r="L28" s="68">
        <f>IF((J28-K28)&lt;=4,J28-K28,4)</f>
        <v>0</v>
      </c>
      <c r="M28" s="69">
        <f t="shared" si="11"/>
        <v>0</v>
      </c>
      <c r="N28" s="73"/>
      <c r="O28" s="18" t="s">
        <v>19</v>
      </c>
      <c r="P28" s="18" t="s">
        <v>19</v>
      </c>
      <c r="Q28" s="84">
        <f t="shared" si="12"/>
        <v>0</v>
      </c>
      <c r="R28" s="45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</row>
    <row r="29" spans="1:112" ht="15" customHeight="1">
      <c r="A29" s="19" t="s">
        <v>18</v>
      </c>
      <c r="B29" s="62"/>
      <c r="C29" s="70"/>
      <c r="D29" s="70"/>
      <c r="E29" s="70"/>
      <c r="F29" s="71"/>
      <c r="G29" s="72"/>
      <c r="H29" s="72"/>
      <c r="I29" s="76"/>
      <c r="J29" s="67">
        <f t="shared" si="10"/>
        <v>0</v>
      </c>
      <c r="K29" s="67">
        <f>IF(J29&gt;=8,8,IF(J29&lt;8,J29,0))</f>
        <v>0</v>
      </c>
      <c r="L29" s="68">
        <f>IF((J29-K29)&lt;=4,J29-K29,4)</f>
        <v>0</v>
      </c>
      <c r="M29" s="69">
        <f t="shared" si="11"/>
        <v>0</v>
      </c>
      <c r="N29" s="73"/>
      <c r="O29" s="18" t="s">
        <v>19</v>
      </c>
      <c r="P29" s="18" t="s">
        <v>19</v>
      </c>
      <c r="Q29" s="84">
        <f t="shared" si="12"/>
        <v>0</v>
      </c>
      <c r="R29" s="45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</row>
    <row r="30" spans="1:112" ht="15" customHeight="1">
      <c r="A30" s="19" t="s">
        <v>20</v>
      </c>
      <c r="B30" s="62"/>
      <c r="C30" s="70"/>
      <c r="D30" s="70"/>
      <c r="E30" s="70"/>
      <c r="F30" s="71"/>
      <c r="G30" s="72"/>
      <c r="H30" s="72"/>
      <c r="I30" s="76"/>
      <c r="J30" s="67">
        <f t="shared" si="10"/>
        <v>0</v>
      </c>
      <c r="K30" s="67">
        <f>IF(J30&gt;=8,8,IF(J30&lt;8,J30,0))</f>
        <v>0</v>
      </c>
      <c r="L30" s="68">
        <f>IF((J30-K30)&lt;=4,J30-K30,4)</f>
        <v>0</v>
      </c>
      <c r="M30" s="69">
        <f t="shared" si="11"/>
        <v>0</v>
      </c>
      <c r="N30" s="73"/>
      <c r="O30" s="18" t="s">
        <v>19</v>
      </c>
      <c r="P30" s="18" t="s">
        <v>19</v>
      </c>
      <c r="Q30" s="84">
        <f t="shared" si="12"/>
        <v>0</v>
      </c>
      <c r="R30" s="45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</row>
    <row r="31" spans="1:112" ht="13">
      <c r="A31" s="20" t="s">
        <v>21</v>
      </c>
      <c r="B31" s="62"/>
      <c r="C31" s="70"/>
      <c r="D31" s="70"/>
      <c r="E31" s="70"/>
      <c r="F31" s="71"/>
      <c r="G31" s="72"/>
      <c r="H31" s="72"/>
      <c r="I31" s="76"/>
      <c r="J31" s="67">
        <f t="shared" si="10"/>
        <v>0</v>
      </c>
      <c r="K31" s="67">
        <f>IF(J31&gt;=8,IF(SUM(K26:K30)&gt;=40,0,IF((SUM(K26:K30)+J31)&gt;=40,IF(40-SUM(K26:K30)&gt;8,8,40-SUM(K26:K30)),IF(J31&gt;=8,8,IF(J31&lt;8,J31,0)))),IF(J31&lt;8,IF(SUM(K26:K30)&gt;=40,0,IF((SUM(K26:K30)+J31)&gt;=40,40-SUM(K26:K30),IF(J31&gt;=8,8,IF(J31&lt;8,J31,0))))))</f>
        <v>0</v>
      </c>
      <c r="L31" s="68">
        <f>IF(K31=J31,0,IF((SUM(K26:K30)+J31)&gt;=40,IF(J31&lt;=12,J31-K31,IF(J31&gt;12,12-K31,IF((J31-K31)&lt;=4,J31-K31,4))),IF(J31&lt;=12,J31-K31,IF(J31&gt;12,12-K31,IF((J31-K31)&lt;=4,J31-K31,4)))))</f>
        <v>0</v>
      </c>
      <c r="M31" s="69">
        <f t="shared" si="11"/>
        <v>0</v>
      </c>
      <c r="N31" s="73"/>
      <c r="O31" s="18" t="s">
        <v>19</v>
      </c>
      <c r="P31" s="18" t="s">
        <v>19</v>
      </c>
      <c r="Q31" s="84">
        <f t="shared" si="12"/>
        <v>0</v>
      </c>
      <c r="R31" s="9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</row>
    <row r="32" spans="1:112" ht="13.5" thickBot="1">
      <c r="A32" s="20" t="s">
        <v>22</v>
      </c>
      <c r="B32" s="62"/>
      <c r="C32" s="70"/>
      <c r="D32" s="70"/>
      <c r="E32" s="70"/>
      <c r="F32" s="71"/>
      <c r="G32" s="72"/>
      <c r="H32" s="72"/>
      <c r="I32" s="76"/>
      <c r="J32" s="67">
        <f t="shared" si="10"/>
        <v>0</v>
      </c>
      <c r="K32" s="67">
        <f>IF(SUM(R26:R31)=6,0,IF(J32=0,0,IF(SUM(K26:K31)&gt;=40,0,IF((SUM(K26:K31)+J32)&gt;=40,IF(J32&gt;8,IF(40-SUM(K26:K31)&gt;8,8,40-SUM(K26:K31)),40-SUM(K26:K31)),IF(J32&gt;=8,8,IF(J32&lt;8,J32,0))))))</f>
        <v>0</v>
      </c>
      <c r="L32" s="68">
        <f>IF(SUM(R26:R31)=6,IF(J32&gt;=8,8,J32),IF(K33=40,IF(J32&lt;=12,J32-K32,IF(J32&gt;12,12-K32,IF((J32-K32)&lt;=4,J32-K32,4))),IF(SUM(R26:R31)=6,IF(J32&lt;=12,J32-K32,IF(J32&gt;12,12-K32,IF((J32-K32)&lt;=4,J32-K32,4))),IF(J32&gt;8,IF(J32&gt;12,4,J32-K32),0))))</f>
        <v>0</v>
      </c>
      <c r="M32" s="69">
        <f>IF(J32&gt;12,J32-SUM(K32:L32),IF(J32&gt;0,IF((K32+L32)=J32,0,J32-L32),0))</f>
        <v>0</v>
      </c>
      <c r="N32" s="73"/>
      <c r="O32" s="18" t="s">
        <v>19</v>
      </c>
      <c r="P32" s="18" t="s">
        <v>19</v>
      </c>
      <c r="Q32" s="84">
        <f t="shared" si="12"/>
        <v>0</v>
      </c>
      <c r="R32" s="9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</row>
    <row r="33" spans="1:112" ht="16" thickBot="1">
      <c r="A33" s="22"/>
      <c r="B33" s="23"/>
      <c r="C33" s="24" t="s">
        <v>23</v>
      </c>
      <c r="D33" s="9"/>
      <c r="E33" s="9"/>
      <c r="F33" s="9"/>
      <c r="G33" s="9"/>
      <c r="H33" s="9"/>
      <c r="I33" s="25">
        <f>SUM(I26:I32)</f>
        <v>0</v>
      </c>
      <c r="J33" s="25">
        <f>SUM(J26:J32)</f>
        <v>0</v>
      </c>
      <c r="K33" s="25">
        <f>SUM(K26:K32)</f>
        <v>0</v>
      </c>
      <c r="L33" s="25">
        <f>SUM(L26:L32)</f>
        <v>0</v>
      </c>
      <c r="M33" s="25">
        <f>SUM(M26:M32)</f>
        <v>0</v>
      </c>
      <c r="N33" s="9"/>
      <c r="O33" s="21"/>
      <c r="P33" s="21"/>
      <c r="Q33" s="84">
        <f t="shared" si="12"/>
        <v>0</v>
      </c>
      <c r="R33" s="9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</row>
    <row r="34" spans="1:112" ht="18.5" thickBot="1">
      <c r="A34" s="33"/>
      <c r="B34" s="11"/>
      <c r="C34" s="34" t="s">
        <v>24</v>
      </c>
      <c r="D34" s="35"/>
      <c r="E34" s="35"/>
      <c r="F34" s="35"/>
      <c r="G34" s="35"/>
      <c r="H34" s="35"/>
      <c r="I34" s="36">
        <f>SUM(I13+I23+I33)</f>
        <v>8</v>
      </c>
      <c r="J34" s="36">
        <f>SUM(J13+J23+J33)</f>
        <v>0</v>
      </c>
      <c r="K34" s="36">
        <f>SUM(K13+K23+K33)</f>
        <v>0</v>
      </c>
      <c r="L34" s="36">
        <f>SUM(L13+L23+L33)</f>
        <v>0</v>
      </c>
      <c r="M34" s="36">
        <f>SUM(M13+M23+M33)</f>
        <v>0</v>
      </c>
      <c r="N34" s="9"/>
      <c r="O34" s="1"/>
      <c r="P34" s="1"/>
      <c r="Q34" s="37" t="s">
        <v>25</v>
      </c>
      <c r="R34" s="41"/>
      <c r="S34" s="1">
        <f>SUM(S6:S31)</f>
        <v>0</v>
      </c>
      <c r="T34" s="1">
        <f t="shared" ref="T34:AA34" si="13">SUM(T6:T31)</f>
        <v>8</v>
      </c>
      <c r="U34" s="1">
        <f t="shared" si="13"/>
        <v>0</v>
      </c>
      <c r="V34" s="1">
        <f t="shared" si="13"/>
        <v>0</v>
      </c>
      <c r="W34" s="1">
        <f t="shared" si="13"/>
        <v>0</v>
      </c>
      <c r="X34" s="1">
        <f t="shared" si="13"/>
        <v>0</v>
      </c>
      <c r="Y34" s="1">
        <f t="shared" si="13"/>
        <v>0</v>
      </c>
      <c r="Z34" s="1">
        <f t="shared" si="13"/>
        <v>0</v>
      </c>
      <c r="AA34" s="1">
        <f t="shared" si="13"/>
        <v>0</v>
      </c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</row>
    <row r="35" spans="1:112" ht="18">
      <c r="A35" s="33"/>
      <c r="B35" s="11"/>
      <c r="C35" s="34"/>
      <c r="D35" s="35"/>
      <c r="E35" s="35"/>
      <c r="F35" s="35"/>
      <c r="G35" s="35"/>
      <c r="H35" s="35"/>
      <c r="I35" s="38"/>
      <c r="J35" s="38"/>
      <c r="K35" s="38"/>
      <c r="L35" s="38"/>
      <c r="M35" s="38"/>
      <c r="N35" s="9"/>
      <c r="O35" s="1"/>
      <c r="P35" s="1"/>
      <c r="Q35" s="39">
        <f>J34</f>
        <v>0</v>
      </c>
      <c r="R35" s="46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</row>
    <row r="36" spans="1:112" ht="13.5" thickBot="1">
      <c r="A36" s="42" t="s">
        <v>29</v>
      </c>
      <c r="O36" s="1"/>
      <c r="P36" s="1"/>
      <c r="Q36" s="9"/>
      <c r="R36" s="9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</row>
    <row r="37" spans="1:112" ht="13">
      <c r="A37" s="47" t="s">
        <v>30</v>
      </c>
      <c r="B37" s="48"/>
      <c r="C37" s="47"/>
      <c r="D37" s="47"/>
      <c r="E37" s="47"/>
      <c r="F37" s="47"/>
      <c r="G37" s="47"/>
      <c r="H37" s="47"/>
      <c r="I37" s="79"/>
      <c r="J37" s="47"/>
      <c r="K37" s="141" t="s">
        <v>35</v>
      </c>
      <c r="L37" s="142"/>
      <c r="M37" s="142"/>
      <c r="N37" s="142"/>
      <c r="O37" s="142"/>
      <c r="P37" s="142"/>
      <c r="Q37" s="142"/>
      <c r="R37" s="143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</row>
    <row r="38" spans="1:112">
      <c r="A38" s="47" t="s">
        <v>31</v>
      </c>
      <c r="B38" s="48"/>
      <c r="C38" s="47"/>
      <c r="D38" s="47"/>
      <c r="E38" s="47"/>
      <c r="F38" s="47"/>
      <c r="G38" s="47"/>
      <c r="H38" s="47"/>
      <c r="I38" s="79"/>
      <c r="J38" s="47"/>
      <c r="K38" s="58"/>
      <c r="L38" s="60" t="s">
        <v>36</v>
      </c>
      <c r="M38" s="49"/>
      <c r="N38" s="49"/>
      <c r="O38" s="60" t="s">
        <v>40</v>
      </c>
      <c r="P38" s="1"/>
      <c r="Q38" s="9"/>
      <c r="R38" s="53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</row>
    <row r="39" spans="1:112">
      <c r="A39" s="50" t="s">
        <v>32</v>
      </c>
      <c r="B39" s="48"/>
      <c r="C39" s="47"/>
      <c r="D39" s="47"/>
      <c r="E39" s="47"/>
      <c r="F39" s="47"/>
      <c r="G39" s="47"/>
      <c r="H39" s="47"/>
      <c r="I39" s="79"/>
      <c r="J39" s="47"/>
      <c r="K39" s="58"/>
      <c r="L39" s="64" t="s">
        <v>37</v>
      </c>
      <c r="M39" s="65"/>
      <c r="N39" s="49"/>
      <c r="O39" s="60" t="s">
        <v>44</v>
      </c>
      <c r="P39" s="1"/>
      <c r="Q39" s="9"/>
      <c r="R39" s="53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</row>
    <row r="40" spans="1:112">
      <c r="A40" s="47" t="s">
        <v>33</v>
      </c>
      <c r="B40" s="48"/>
      <c r="C40" s="47"/>
      <c r="D40" s="47"/>
      <c r="E40" s="47"/>
      <c r="F40" s="47"/>
      <c r="G40" s="47"/>
      <c r="H40" s="47"/>
      <c r="I40" s="79"/>
      <c r="J40" s="47"/>
      <c r="K40" s="58"/>
      <c r="L40" s="60" t="s">
        <v>39</v>
      </c>
      <c r="M40" s="49"/>
      <c r="N40" s="49"/>
      <c r="O40" s="60" t="s">
        <v>41</v>
      </c>
      <c r="P40" s="1"/>
      <c r="Q40" s="9"/>
      <c r="R40" s="53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</row>
    <row r="41" spans="1:112">
      <c r="A41" s="47" t="s">
        <v>34</v>
      </c>
      <c r="B41" s="48"/>
      <c r="C41" s="47"/>
      <c r="D41" s="47"/>
      <c r="E41" s="47"/>
      <c r="F41" s="47"/>
      <c r="G41" s="47"/>
      <c r="H41" s="47"/>
      <c r="I41" s="79"/>
      <c r="J41" s="47"/>
      <c r="K41" s="58"/>
      <c r="L41" s="60" t="s">
        <v>43</v>
      </c>
      <c r="M41" s="49"/>
      <c r="N41" s="49"/>
      <c r="O41" s="60" t="s">
        <v>38</v>
      </c>
      <c r="P41" s="49"/>
      <c r="Q41" s="9"/>
      <c r="R41" s="53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</row>
    <row r="42" spans="1:112" ht="13" thickBot="1">
      <c r="K42" s="59"/>
      <c r="L42" s="61" t="s">
        <v>46</v>
      </c>
      <c r="M42" s="54"/>
      <c r="N42" s="54"/>
      <c r="O42" s="61"/>
      <c r="P42" s="55"/>
      <c r="Q42" s="56"/>
      <c r="R42" s="57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</row>
    <row r="43" spans="1:112">
      <c r="N43" s="9"/>
      <c r="O43" s="1"/>
      <c r="P43" s="1"/>
      <c r="Q43" s="2"/>
      <c r="R43" s="2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 ht="13">
      <c r="A44" s="52" t="s">
        <v>26</v>
      </c>
      <c r="B44" s="11"/>
      <c r="C44" s="10"/>
      <c r="D44" s="10"/>
      <c r="E44" s="13"/>
      <c r="F44" s="13"/>
      <c r="G44" s="13"/>
      <c r="H44" s="13"/>
      <c r="I44" s="80"/>
      <c r="J44" s="13"/>
      <c r="K44" s="12" t="s">
        <v>27</v>
      </c>
      <c r="L44" s="13"/>
      <c r="M44" s="13"/>
      <c r="N44" s="10"/>
      <c r="O44" s="1"/>
      <c r="P44" s="1"/>
      <c r="Q44" s="40"/>
      <c r="R44" s="40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>
      <c r="B45" s="2"/>
      <c r="O45" s="1"/>
      <c r="P45" s="1"/>
      <c r="Q45" s="9"/>
      <c r="R45" s="9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 ht="13">
      <c r="A46" s="51" t="s">
        <v>28</v>
      </c>
      <c r="B46" s="11"/>
      <c r="C46" s="10"/>
      <c r="D46" s="10"/>
      <c r="E46" s="13"/>
      <c r="F46" s="13"/>
      <c r="G46" s="13"/>
      <c r="H46" s="13"/>
      <c r="I46" s="80"/>
      <c r="J46" s="13"/>
      <c r="K46" s="12" t="s">
        <v>27</v>
      </c>
      <c r="L46" s="13"/>
      <c r="M46" s="13"/>
      <c r="O46" s="1"/>
      <c r="P46" s="1"/>
      <c r="Q46" s="9"/>
      <c r="R46" s="9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>
      <c r="O47" s="1"/>
      <c r="P47" s="1"/>
      <c r="Q47" s="9"/>
      <c r="R47" s="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>
      <c r="O48" s="1"/>
      <c r="P48" s="1"/>
      <c r="Q48" s="9"/>
      <c r="R48" s="9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5:112">
      <c r="O49" s="1"/>
      <c r="P49" s="1"/>
      <c r="Q49" s="9"/>
      <c r="R49" s="9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5:112">
      <c r="O50" s="1"/>
      <c r="P50" s="1"/>
      <c r="Q50" s="9"/>
      <c r="R50" s="9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5:112">
      <c r="O51" s="1"/>
      <c r="P51" s="1"/>
      <c r="Q51" s="9"/>
      <c r="R51" s="9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5:112">
      <c r="O52" s="1"/>
      <c r="P52" s="1"/>
      <c r="Q52" s="9"/>
      <c r="R52" s="9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5:112">
      <c r="O53" s="1"/>
      <c r="P53" s="1"/>
      <c r="Q53" s="9"/>
      <c r="R53" s="9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5:112">
      <c r="O54" s="1"/>
      <c r="P54" s="1"/>
      <c r="Q54" s="9"/>
      <c r="R54" s="9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5:112">
      <c r="O55" s="1"/>
      <c r="P55" s="1"/>
      <c r="Q55" s="9"/>
      <c r="R55" s="9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5:112">
      <c r="O56" s="1"/>
      <c r="P56" s="1"/>
      <c r="Q56" s="9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5:112">
      <c r="O57" s="1"/>
      <c r="P57" s="1"/>
      <c r="Q57" s="9"/>
      <c r="R57" s="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5:112">
      <c r="O58" s="1"/>
      <c r="P58" s="1"/>
      <c r="Q58" s="9"/>
      <c r="R58" s="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5:112">
      <c r="O59" s="1"/>
      <c r="P59" s="1"/>
      <c r="Q59" s="9"/>
      <c r="R59" s="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5:112">
      <c r="O60" s="1"/>
      <c r="P60" s="1"/>
      <c r="Q60" s="9"/>
      <c r="R60" s="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5:112">
      <c r="O61" s="1"/>
      <c r="P61" s="1"/>
      <c r="Q61" s="9"/>
      <c r="R61" s="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5:112">
      <c r="O62" s="1"/>
      <c r="P62" s="1"/>
      <c r="Q62" s="9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5:112">
      <c r="O63" s="1"/>
      <c r="P63" s="1"/>
      <c r="Q63" s="9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5:112">
      <c r="O64" s="1"/>
      <c r="P64" s="1"/>
      <c r="Q64" s="9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5:112">
      <c r="O65" s="1"/>
      <c r="P65" s="1"/>
      <c r="Q65" s="9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5:112">
      <c r="O66" s="1"/>
      <c r="P66" s="1"/>
      <c r="Q66" s="9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5:112">
      <c r="O67" s="1"/>
      <c r="P67" s="1"/>
      <c r="Q67" s="9"/>
      <c r="R67" s="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5:112">
      <c r="O68" s="1"/>
      <c r="P68" s="1"/>
      <c r="Q68" s="9"/>
      <c r="R68" s="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5:112">
      <c r="O69" s="1"/>
      <c r="P69" s="1"/>
      <c r="Q69" s="9"/>
      <c r="R69" s="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5:112">
      <c r="O70" s="1"/>
      <c r="P70" s="1"/>
      <c r="Q70" s="9"/>
      <c r="R70" s="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5:112">
      <c r="O71" s="1"/>
      <c r="P71" s="1"/>
      <c r="Q71" s="9"/>
      <c r="R71" s="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5:112">
      <c r="O72" s="1"/>
      <c r="P72" s="1"/>
      <c r="Q72" s="9"/>
      <c r="R72" s="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5:112">
      <c r="O73" s="1"/>
      <c r="P73" s="1"/>
      <c r="Q73" s="9"/>
      <c r="R73" s="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5:112">
      <c r="O74" s="1"/>
      <c r="P74" s="1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5:112">
      <c r="O75" s="1"/>
      <c r="P75" s="1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5:112">
      <c r="O76" s="1"/>
      <c r="P76" s="1"/>
      <c r="Q76" s="9"/>
      <c r="R76" s="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5:112">
      <c r="O77" s="1"/>
      <c r="P77" s="1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5:112">
      <c r="O78" s="1"/>
      <c r="P78" s="1"/>
      <c r="Q78" s="9"/>
      <c r="R78" s="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5:112">
      <c r="O79" s="1"/>
      <c r="P79" s="1"/>
      <c r="Q79" s="9"/>
      <c r="R79" s="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5:112">
      <c r="O80" s="1"/>
      <c r="P80" s="1"/>
      <c r="Q80" s="9"/>
      <c r="R80" s="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5:112">
      <c r="O81" s="1"/>
      <c r="P81" s="1"/>
      <c r="Q81" s="9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5:112">
      <c r="O82" s="1"/>
      <c r="P82" s="1"/>
      <c r="Q82" s="9"/>
      <c r="R82" s="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5:112">
      <c r="O83" s="1"/>
      <c r="P83" s="1"/>
      <c r="Q83" s="9"/>
      <c r="R83" s="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5:112">
      <c r="O84" s="1"/>
      <c r="P84" s="1"/>
      <c r="Q84" s="9"/>
      <c r="R84" s="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5:112">
      <c r="O85" s="1"/>
      <c r="P85" s="1"/>
      <c r="Q85" s="9"/>
      <c r="R85" s="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5:112">
      <c r="O86" s="1"/>
      <c r="P86" s="1"/>
      <c r="Q86" s="9"/>
      <c r="R86" s="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5:112">
      <c r="O87" s="1"/>
      <c r="P87" s="1"/>
      <c r="Q87" s="9"/>
      <c r="R87" s="9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5:112">
      <c r="O88" s="1"/>
      <c r="P88" s="1"/>
      <c r="Q88" s="9"/>
      <c r="R88" s="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5:112">
      <c r="O89" s="1"/>
      <c r="P89" s="1"/>
      <c r="Q89" s="9"/>
      <c r="R89" s="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5:112">
      <c r="O90" s="1"/>
      <c r="P90" s="1"/>
      <c r="Q90" s="9"/>
      <c r="R90" s="9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5:112">
      <c r="O91" s="1"/>
      <c r="P91" s="1"/>
      <c r="Q91" s="9"/>
      <c r="R91" s="9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5:112">
      <c r="O92" s="1"/>
      <c r="P92" s="1"/>
      <c r="Q92" s="9"/>
      <c r="R92" s="9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5:112">
      <c r="O93" s="1"/>
      <c r="P93" s="1"/>
      <c r="Q93" s="9"/>
      <c r="R93" s="9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5:112">
      <c r="O94" s="1"/>
      <c r="P94" s="1"/>
      <c r="Q94" s="9"/>
      <c r="R94" s="9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5:112">
      <c r="O95" s="1"/>
      <c r="P95" s="1"/>
      <c r="Q95" s="9"/>
      <c r="R95" s="9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5:112">
      <c r="O96" s="1"/>
      <c r="P96" s="1"/>
      <c r="Q96" s="9"/>
      <c r="R96" s="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5:112">
      <c r="O97" s="1"/>
      <c r="P97" s="1"/>
      <c r="Q97" s="9"/>
      <c r="R97" s="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5:112">
      <c r="O98" s="1"/>
      <c r="P98" s="1"/>
      <c r="Q98" s="9"/>
      <c r="R98" s="9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5:112">
      <c r="O99" s="1"/>
      <c r="P99" s="1"/>
      <c r="Q99" s="9"/>
      <c r="R99" s="9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5:112">
      <c r="O100" s="1"/>
      <c r="P100" s="1"/>
      <c r="Q100" s="9"/>
      <c r="R100" s="9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5:112">
      <c r="O101" s="1"/>
      <c r="P101" s="1"/>
      <c r="Q101" s="9"/>
      <c r="R101" s="9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5:112">
      <c r="O102" s="1"/>
      <c r="P102" s="1"/>
      <c r="Q102" s="9"/>
      <c r="R102" s="9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5:112">
      <c r="O103" s="1"/>
      <c r="P103" s="1"/>
      <c r="Q103" s="9"/>
      <c r="R103" s="9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5:112">
      <c r="O104" s="1"/>
      <c r="P104" s="1"/>
      <c r="Q104" s="9"/>
      <c r="R104" s="9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5:112">
      <c r="O105" s="1"/>
      <c r="P105" s="1"/>
      <c r="Q105" s="9"/>
      <c r="R105" s="9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5:112">
      <c r="O106" s="1"/>
      <c r="P106" s="1"/>
      <c r="Q106" s="9"/>
      <c r="R106" s="9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5:112">
      <c r="O107" s="1"/>
      <c r="P107" s="1"/>
      <c r="Q107" s="9"/>
      <c r="R107" s="9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5:112">
      <c r="O108" s="1"/>
      <c r="P108" s="1"/>
      <c r="Q108" s="9"/>
      <c r="R108" s="9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5:112">
      <c r="O109" s="1"/>
      <c r="P109" s="1"/>
      <c r="Q109" s="9"/>
      <c r="R109" s="9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5:112">
      <c r="O110" s="1"/>
      <c r="P110" s="1"/>
      <c r="Q110" s="9"/>
      <c r="R110" s="9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5:112">
      <c r="O111" s="1"/>
      <c r="P111" s="1"/>
      <c r="Q111" s="9"/>
      <c r="R111" s="9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5:112">
      <c r="O112" s="1"/>
      <c r="P112" s="1"/>
      <c r="Q112" s="9"/>
      <c r="R112" s="9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5:112">
      <c r="O113" s="1"/>
      <c r="P113" s="1"/>
      <c r="Q113" s="9"/>
      <c r="R113" s="9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5:112">
      <c r="O114" s="1"/>
      <c r="P114" s="1"/>
      <c r="Q114" s="9"/>
      <c r="R114" s="9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5:112">
      <c r="O115" s="1"/>
      <c r="P115" s="1"/>
      <c r="Q115" s="9"/>
      <c r="R115" s="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5:112">
      <c r="O116" s="1"/>
      <c r="P116" s="1"/>
      <c r="Q116" s="9"/>
      <c r="R116" s="9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5:112">
      <c r="O117" s="1"/>
      <c r="P117" s="1"/>
      <c r="Q117" s="9"/>
      <c r="R117" s="9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5:112">
      <c r="O118" s="1"/>
      <c r="P118" s="1"/>
      <c r="Q118" s="9"/>
      <c r="R118" s="9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5:112">
      <c r="O119" s="1"/>
      <c r="P119" s="1"/>
      <c r="Q119" s="9"/>
      <c r="R119" s="9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5:112">
      <c r="O120" s="1"/>
      <c r="P120" s="1"/>
      <c r="Q120" s="9"/>
      <c r="R120" s="9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5:112">
      <c r="O121" s="1"/>
      <c r="P121" s="1"/>
      <c r="Q121" s="9"/>
      <c r="R121" s="9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5:112">
      <c r="O122" s="1"/>
      <c r="P122" s="1"/>
      <c r="Q122" s="9"/>
      <c r="R122" s="9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5:112">
      <c r="O123" s="1"/>
      <c r="P123" s="1"/>
      <c r="Q123" s="9"/>
      <c r="R123" s="9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5:112">
      <c r="O124" s="1"/>
      <c r="P124" s="1"/>
      <c r="Q124" s="9"/>
      <c r="R124" s="9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5:112">
      <c r="O125" s="1"/>
      <c r="P125" s="1"/>
      <c r="Q125" s="9"/>
      <c r="R125" s="9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5:112">
      <c r="O126" s="1"/>
      <c r="P126" s="1"/>
      <c r="Q126" s="9"/>
      <c r="R126" s="9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5:112">
      <c r="O127" s="1"/>
      <c r="P127" s="1"/>
      <c r="Q127" s="9"/>
      <c r="R127" s="9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5:112">
      <c r="O128" s="1"/>
      <c r="P128" s="1"/>
      <c r="Q128" s="9"/>
      <c r="R128" s="9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5:112">
      <c r="O129" s="1"/>
      <c r="P129" s="1"/>
      <c r="Q129" s="9"/>
      <c r="R129" s="9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5:112">
      <c r="O130" s="1"/>
      <c r="P130" s="1"/>
      <c r="Q130" s="9"/>
      <c r="R130" s="9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5:112">
      <c r="O131" s="1"/>
      <c r="P131" s="1"/>
      <c r="Q131" s="9"/>
      <c r="R131" s="9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5:112">
      <c r="O132" s="1"/>
      <c r="P132" s="1"/>
      <c r="Q132" s="9"/>
      <c r="R132" s="9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5:112">
      <c r="O133" s="1"/>
      <c r="P133" s="1"/>
      <c r="Q133" s="9"/>
      <c r="R133" s="9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5:112">
      <c r="O134" s="1"/>
      <c r="P134" s="1"/>
      <c r="Q134" s="9"/>
      <c r="R134" s="9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5:112">
      <c r="O135" s="1"/>
      <c r="P135" s="1"/>
      <c r="Q135" s="9"/>
      <c r="R135" s="9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5:112">
      <c r="O136" s="1"/>
      <c r="P136" s="1"/>
      <c r="Q136" s="9"/>
      <c r="R136" s="9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5:112">
      <c r="O137" s="1"/>
      <c r="P137" s="1"/>
      <c r="Q137" s="9"/>
      <c r="R137" s="9"/>
    </row>
    <row r="138" spans="15:112">
      <c r="O138" s="1"/>
      <c r="P138" s="1"/>
      <c r="Q138" s="9"/>
      <c r="R138" s="9"/>
    </row>
    <row r="139" spans="15:112">
      <c r="O139" s="1"/>
      <c r="P139" s="1"/>
      <c r="Q139" s="9"/>
      <c r="R139" s="9"/>
    </row>
    <row r="140" spans="15:112">
      <c r="O140" s="1"/>
      <c r="P140" s="1"/>
      <c r="Q140" s="9"/>
      <c r="R140" s="9"/>
    </row>
    <row r="141" spans="15:112">
      <c r="O141" s="1"/>
      <c r="P141" s="1"/>
      <c r="Q141" s="9"/>
      <c r="R141" s="9"/>
    </row>
    <row r="142" spans="15:112">
      <c r="O142" s="1"/>
      <c r="P142" s="1"/>
      <c r="Q142" s="9"/>
      <c r="R142" s="9"/>
    </row>
    <row r="143" spans="15:112">
      <c r="O143" s="1"/>
      <c r="P143" s="1"/>
      <c r="Q143" s="9"/>
      <c r="R143" s="9"/>
    </row>
    <row r="144" spans="15:112">
      <c r="O144" s="1"/>
      <c r="P144" s="1"/>
    </row>
    <row r="145" spans="15:16">
      <c r="O145" s="1"/>
      <c r="P145" s="1"/>
    </row>
  </sheetData>
  <mergeCells count="3">
    <mergeCell ref="A1:R1"/>
    <mergeCell ref="A2:R2"/>
    <mergeCell ref="K37:R37"/>
  </mergeCells>
  <phoneticPr fontId="0" type="noConversion"/>
  <conditionalFormatting sqref="I6:N6">
    <cfRule type="expression" dxfId="216" priority="29" stopIfTrue="1">
      <formula>$B$6=""</formula>
    </cfRule>
  </conditionalFormatting>
  <conditionalFormatting sqref="I7:N11">
    <cfRule type="expression" dxfId="215" priority="24" stopIfTrue="1">
      <formula>$B7=""</formula>
    </cfRule>
  </conditionalFormatting>
  <conditionalFormatting sqref="J22:L22">
    <cfRule type="expression" dxfId="214" priority="75" stopIfTrue="1">
      <formula>$I22&gt;0</formula>
    </cfRule>
  </conditionalFormatting>
  <conditionalFormatting sqref="J32:L32">
    <cfRule type="expression" dxfId="213" priority="13" stopIfTrue="1">
      <formula>$I32&gt;0</formula>
    </cfRule>
  </conditionalFormatting>
  <conditionalFormatting sqref="J6:M6 J7:J12">
    <cfRule type="expression" priority="104" stopIfTrue="1">
      <formula>$I6+$J6&lt;=8</formula>
    </cfRule>
  </conditionalFormatting>
  <conditionalFormatting sqref="J6:M12">
    <cfRule type="expression" dxfId="212" priority="111" stopIfTrue="1">
      <formula>$I6&gt;0</formula>
    </cfRule>
  </conditionalFormatting>
  <conditionalFormatting sqref="J16:M17">
    <cfRule type="expression" priority="71" stopIfTrue="1">
      <formula>$I16+$J16&lt;=8</formula>
    </cfRule>
  </conditionalFormatting>
  <conditionalFormatting sqref="J16:M21">
    <cfRule type="expression" dxfId="211" priority="76" stopIfTrue="1">
      <formula>$I16&gt;0</formula>
    </cfRule>
  </conditionalFormatting>
  <conditionalFormatting sqref="J18:M18">
    <cfRule type="expression" priority="70" stopIfTrue="1">
      <formula>$I18+$J18&lt;=0</formula>
    </cfRule>
  </conditionalFormatting>
  <conditionalFormatting sqref="J19:M22">
    <cfRule type="expression" priority="61" stopIfTrue="1">
      <formula>$I19+$J19&lt;=8</formula>
    </cfRule>
  </conditionalFormatting>
  <conditionalFormatting sqref="J26:M27">
    <cfRule type="expression" priority="9" stopIfTrue="1">
      <formula>$I26+$J26&lt;=8</formula>
    </cfRule>
  </conditionalFormatting>
  <conditionalFormatting sqref="J26:M31">
    <cfRule type="expression" dxfId="210" priority="14" stopIfTrue="1">
      <formula>$I26&gt;0</formula>
    </cfRule>
  </conditionalFormatting>
  <conditionalFormatting sqref="J28:M28">
    <cfRule type="expression" priority="8" stopIfTrue="1">
      <formula>$I28+$J28&lt;=0</formula>
    </cfRule>
  </conditionalFormatting>
  <conditionalFormatting sqref="J29:M32">
    <cfRule type="expression" priority="2" stopIfTrue="1">
      <formula>$I29+$J29&lt;=8</formula>
    </cfRule>
  </conditionalFormatting>
  <conditionalFormatting sqref="K6:K12">
    <cfRule type="cellIs" dxfId="209" priority="108" stopIfTrue="1" operator="greaterThan">
      <formula>8</formula>
    </cfRule>
  </conditionalFormatting>
  <conditionalFormatting sqref="K16:K22">
    <cfRule type="cellIs" dxfId="208" priority="74" stopIfTrue="1" operator="greaterThan">
      <formula>8</formula>
    </cfRule>
  </conditionalFormatting>
  <conditionalFormatting sqref="K26:K32">
    <cfRule type="cellIs" dxfId="207" priority="12" stopIfTrue="1" operator="greaterThan">
      <formula>8</formula>
    </cfRule>
  </conditionalFormatting>
  <conditionalFormatting sqref="K7:M7">
    <cfRule type="expression" priority="103" stopIfTrue="1">
      <formula>$I7+$J7&lt;=8</formula>
    </cfRule>
  </conditionalFormatting>
  <conditionalFormatting sqref="K8:N8">
    <cfRule type="expression" priority="34" stopIfTrue="1">
      <formula>$I8+$J8&lt;=0</formula>
    </cfRule>
  </conditionalFormatting>
  <conditionalFormatting sqref="K9:N12">
    <cfRule type="expression" priority="30" stopIfTrue="1">
      <formula>$I9+$J9&lt;=8</formula>
    </cfRule>
  </conditionalFormatting>
  <conditionalFormatting sqref="L6:L10">
    <cfRule type="cellIs" dxfId="206" priority="107" stopIfTrue="1" operator="greaterThan">
      <formula>4</formula>
    </cfRule>
  </conditionalFormatting>
  <conditionalFormatting sqref="L16:L20">
    <cfRule type="cellIs" dxfId="205" priority="73" stopIfTrue="1" operator="greaterThan">
      <formula>4</formula>
    </cfRule>
  </conditionalFormatting>
  <conditionalFormatting sqref="L26:L30">
    <cfRule type="cellIs" dxfId="204" priority="11" stopIfTrue="1" operator="greaterThan">
      <formula>4</formula>
    </cfRule>
  </conditionalFormatting>
  <conditionalFormatting sqref="M22">
    <cfRule type="expression" dxfId="203" priority="62" stopIfTrue="1">
      <formula>$I22&gt;0</formula>
    </cfRule>
  </conditionalFormatting>
  <conditionalFormatting sqref="M32">
    <cfRule type="expression" dxfId="202" priority="3" stopIfTrue="1">
      <formula>$I32&gt;0</formula>
    </cfRule>
  </conditionalFormatting>
  <conditionalFormatting sqref="N6:N7">
    <cfRule type="expression" priority="35" stopIfTrue="1">
      <formula>$I6+$J6&lt;=8</formula>
    </cfRule>
  </conditionalFormatting>
  <conditionalFormatting sqref="N6:N12">
    <cfRule type="expression" dxfId="201" priority="37" stopIfTrue="1">
      <formula>$I6&gt;0</formula>
    </cfRule>
  </conditionalFormatting>
  <conditionalFormatting sqref="N16:N22">
    <cfRule type="expression" dxfId="200" priority="22" stopIfTrue="1">
      <formula>$I16&gt;0</formula>
    </cfRule>
  </conditionalFormatting>
  <conditionalFormatting sqref="N26:N32">
    <cfRule type="expression" dxfId="199" priority="1" stopIfTrue="1">
      <formula>$I26&gt;0</formula>
    </cfRule>
  </conditionalFormatting>
  <pageMargins left="0.25" right="0.26" top="0.22" bottom="0.28999999999999998" header="0.19" footer="0.25"/>
  <pageSetup scale="79" orientation="landscape" r:id="rId1"/>
  <headerFooter alignWithMargins="0">
    <oddFooter>&amp;L&amp;A</oddFooter>
  </headerFooter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18500-5034-458A-B3F7-1F6E654CA455}">
  <dimension ref="A1:DH146"/>
  <sheetViews>
    <sheetView zoomScale="75" workbookViewId="0">
      <selection activeCell="Q23" sqref="Q23"/>
    </sheetView>
  </sheetViews>
  <sheetFormatPr defaultColWidth="9.1796875" defaultRowHeight="12.5"/>
  <cols>
    <col min="1" max="1" width="8" style="2" customWidth="1"/>
    <col min="2" max="2" width="11.1796875" style="43" customWidth="1"/>
    <col min="3" max="8" width="10.453125" style="2" customWidth="1"/>
    <col min="9" max="9" width="12.1796875" style="78" bestFit="1" customWidth="1"/>
    <col min="10" max="10" width="11" style="2" customWidth="1"/>
    <col min="11" max="13" width="10.453125" style="2" customWidth="1"/>
    <col min="14" max="14" width="9.453125" style="2" customWidth="1"/>
    <col min="15" max="16" width="4.453125" style="2" customWidth="1"/>
    <col min="17" max="17" width="9.453125" style="10" bestFit="1" customWidth="1"/>
    <col min="18" max="18" width="12.453125" style="10" customWidth="1"/>
    <col min="19" max="27" width="0" style="2" hidden="1" customWidth="1"/>
    <col min="28" max="16384" width="9.1796875" style="2"/>
  </cols>
  <sheetData>
    <row r="1" spans="1:112" ht="35">
      <c r="A1" s="139" t="s">
        <v>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20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s="3" customFormat="1" ht="27" customHeight="1" thickBot="1">
      <c r="B3" s="4" t="s">
        <v>1</v>
      </c>
      <c r="C3" s="85"/>
      <c r="D3" s="5"/>
      <c r="E3" s="6"/>
      <c r="F3" s="5"/>
      <c r="G3" s="8"/>
      <c r="H3" s="8"/>
      <c r="I3" s="74"/>
      <c r="L3" s="7" t="s">
        <v>2</v>
      </c>
      <c r="M3" s="85"/>
      <c r="N3" s="5"/>
      <c r="O3" s="5"/>
      <c r="P3" s="5"/>
      <c r="Q3" s="5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</row>
    <row r="4" spans="1:112" s="1" customFormat="1" ht="15" customHeight="1" thickBot="1">
      <c r="A4" s="22"/>
      <c r="B4" s="23"/>
      <c r="C4" s="24"/>
      <c r="D4" s="9"/>
      <c r="E4" s="9"/>
      <c r="F4" s="9"/>
      <c r="G4" s="9"/>
      <c r="H4" s="9"/>
      <c r="I4" s="63"/>
      <c r="J4" s="63"/>
      <c r="K4" s="63"/>
      <c r="L4" s="63"/>
      <c r="M4" s="63"/>
      <c r="N4" s="9"/>
      <c r="O4" s="9"/>
      <c r="P4" s="9"/>
      <c r="Q4" s="45"/>
      <c r="R4" s="45"/>
      <c r="S4" t="s">
        <v>55</v>
      </c>
      <c r="T4"/>
      <c r="U4"/>
      <c r="V4"/>
      <c r="W4"/>
      <c r="X4"/>
      <c r="Y4"/>
      <c r="Z4"/>
      <c r="AA4"/>
    </row>
    <row r="5" spans="1:112" ht="15" customHeight="1">
      <c r="A5" s="10"/>
      <c r="B5" s="14" t="s">
        <v>3</v>
      </c>
      <c r="C5" s="15" t="s">
        <v>4</v>
      </c>
      <c r="D5" s="15" t="s">
        <v>5</v>
      </c>
      <c r="E5" s="15" t="s">
        <v>4</v>
      </c>
      <c r="F5" s="15" t="s">
        <v>5</v>
      </c>
      <c r="G5" s="28" t="s">
        <v>4</v>
      </c>
      <c r="H5" s="28" t="s">
        <v>5</v>
      </c>
      <c r="I5" s="75" t="s">
        <v>6</v>
      </c>
      <c r="J5" s="29" t="s">
        <v>7</v>
      </c>
      <c r="K5" s="30" t="s">
        <v>8</v>
      </c>
      <c r="L5" s="16" t="s">
        <v>9</v>
      </c>
      <c r="M5" s="30" t="s">
        <v>10</v>
      </c>
      <c r="N5" s="16" t="s">
        <v>11</v>
      </c>
      <c r="O5" s="17" t="s">
        <v>12</v>
      </c>
      <c r="P5" s="17" t="s">
        <v>13</v>
      </c>
      <c r="Q5" s="81" t="s">
        <v>14</v>
      </c>
      <c r="R5" s="87"/>
      <c r="S5" t="s">
        <v>47</v>
      </c>
      <c r="T5" t="s">
        <v>42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54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</row>
    <row r="6" spans="1:112" s="44" customFormat="1" ht="15" customHeight="1">
      <c r="A6" s="19" t="s">
        <v>15</v>
      </c>
      <c r="B6" s="92"/>
      <c r="C6" s="90"/>
      <c r="D6" s="90"/>
      <c r="E6" s="90"/>
      <c r="F6" s="90"/>
      <c r="G6" s="66"/>
      <c r="H6" s="66"/>
      <c r="I6" s="76"/>
      <c r="J6" s="67">
        <f>IF(B6="",'07-15-2026'!J26,((D6-C6)+(F6-E6)+(H6-G6))*24)</f>
        <v>0</v>
      </c>
      <c r="K6" s="67">
        <f>IF(J6&gt;=8,8,IF(J6&lt;8,J6,0))</f>
        <v>0</v>
      </c>
      <c r="L6" s="68">
        <f>IF((J6-K6)&lt;=4,J6-K6,4)</f>
        <v>0</v>
      </c>
      <c r="M6" s="69">
        <f t="shared" ref="M6:M11" si="0">IF(J6&gt;12,J6-SUM(K6:L6),0)</f>
        <v>0</v>
      </c>
      <c r="N6" s="73"/>
      <c r="O6" s="18" t="s">
        <v>19</v>
      </c>
      <c r="P6" s="18" t="s">
        <v>19</v>
      </c>
      <c r="Q6" s="84">
        <f t="shared" ref="Q6:Q12" si="1">IF(J6&gt;8,J6-8,0)</f>
        <v>0</v>
      </c>
      <c r="R6" s="116">
        <f t="shared" ref="R6:R12" si="2">IF(J6-I6&gt;0,1,0)</f>
        <v>0</v>
      </c>
      <c r="S6" s="44">
        <f t="shared" ref="S6:S12" si="3">IF($N6=S$5,$I6,0)</f>
        <v>0</v>
      </c>
      <c r="T6" s="44">
        <f t="shared" ref="T6:AA12" si="4">IF($N6=T$5,$I6,0)</f>
        <v>0</v>
      </c>
      <c r="U6" s="44">
        <f t="shared" si="4"/>
        <v>0</v>
      </c>
      <c r="V6" s="44">
        <f t="shared" si="4"/>
        <v>0</v>
      </c>
      <c r="W6" s="44">
        <f t="shared" si="4"/>
        <v>0</v>
      </c>
      <c r="X6" s="44">
        <f t="shared" si="4"/>
        <v>0</v>
      </c>
      <c r="Y6" s="44">
        <f t="shared" si="4"/>
        <v>0</v>
      </c>
      <c r="Z6" s="44">
        <f t="shared" si="4"/>
        <v>0</v>
      </c>
      <c r="AA6" s="44">
        <f t="shared" si="4"/>
        <v>0</v>
      </c>
    </row>
    <row r="7" spans="1:112" s="44" customFormat="1" ht="15" customHeight="1">
      <c r="A7" s="19" t="s">
        <v>16</v>
      </c>
      <c r="B7" s="92"/>
      <c r="C7" s="90"/>
      <c r="D7" s="90"/>
      <c r="E7" s="90"/>
      <c r="F7" s="90"/>
      <c r="G7" s="72"/>
      <c r="H7" s="72"/>
      <c r="I7" s="76"/>
      <c r="J7" s="67">
        <f>IF(B7="",'07-15-2026'!J27,((D7-C7)+(F7-E7)+(H7-G7))*24)</f>
        <v>0</v>
      </c>
      <c r="K7" s="67">
        <f>IF(J7&gt;=8,8,IF(J7&lt;8,J7,0))</f>
        <v>0</v>
      </c>
      <c r="L7" s="68">
        <f>IF((J7-K7)&lt;=4,J7-K7,4)</f>
        <v>0</v>
      </c>
      <c r="M7" s="69">
        <f t="shared" si="0"/>
        <v>0</v>
      </c>
      <c r="N7" s="73"/>
      <c r="O7" s="18" t="s">
        <v>19</v>
      </c>
      <c r="P7" s="18" t="s">
        <v>19</v>
      </c>
      <c r="Q7" s="84">
        <f t="shared" si="1"/>
        <v>0</v>
      </c>
      <c r="R7" s="116">
        <f t="shared" si="2"/>
        <v>0</v>
      </c>
      <c r="S7" s="44">
        <f t="shared" si="3"/>
        <v>0</v>
      </c>
      <c r="T7" s="44">
        <f t="shared" si="4"/>
        <v>0</v>
      </c>
      <c r="U7" s="44">
        <f t="shared" si="4"/>
        <v>0</v>
      </c>
      <c r="V7" s="44">
        <f t="shared" si="4"/>
        <v>0</v>
      </c>
      <c r="W7" s="44">
        <f t="shared" si="4"/>
        <v>0</v>
      </c>
      <c r="X7" s="44">
        <f t="shared" si="4"/>
        <v>0</v>
      </c>
      <c r="Y7" s="44">
        <f t="shared" si="4"/>
        <v>0</v>
      </c>
      <c r="Z7" s="44">
        <f t="shared" si="4"/>
        <v>0</v>
      </c>
      <c r="AA7" s="44">
        <f t="shared" si="4"/>
        <v>0</v>
      </c>
    </row>
    <row r="8" spans="1:112" s="44" customFormat="1" ht="15" customHeight="1">
      <c r="A8" s="19" t="s">
        <v>17</v>
      </c>
      <c r="B8" s="92"/>
      <c r="C8" s="90"/>
      <c r="D8" s="90"/>
      <c r="E8" s="90"/>
      <c r="F8" s="90"/>
      <c r="G8" s="72"/>
      <c r="H8" s="72"/>
      <c r="I8" s="76"/>
      <c r="J8" s="67">
        <f>IF(B8="",'07-15-2026'!J28,((D8-C8)+(F8-E8)+(H8-G8))*24)</f>
        <v>0</v>
      </c>
      <c r="K8" s="67">
        <f>IF(J8&gt;=8,8,IF(J8&lt;8,J8,0))</f>
        <v>0</v>
      </c>
      <c r="L8" s="68">
        <f>IF((J8-K8)&lt;=4,J8-K8,4)</f>
        <v>0</v>
      </c>
      <c r="M8" s="69">
        <f t="shared" si="0"/>
        <v>0</v>
      </c>
      <c r="N8" s="73"/>
      <c r="O8" s="18" t="s">
        <v>19</v>
      </c>
      <c r="P8" s="18" t="s">
        <v>19</v>
      </c>
      <c r="Q8" s="84">
        <f t="shared" si="1"/>
        <v>0</v>
      </c>
      <c r="R8" s="116">
        <f t="shared" si="2"/>
        <v>0</v>
      </c>
      <c r="S8" s="44">
        <f t="shared" si="3"/>
        <v>0</v>
      </c>
      <c r="T8" s="44">
        <f t="shared" si="4"/>
        <v>0</v>
      </c>
      <c r="U8" s="44">
        <f t="shared" si="4"/>
        <v>0</v>
      </c>
      <c r="V8" s="44">
        <f t="shared" si="4"/>
        <v>0</v>
      </c>
      <c r="W8" s="44">
        <f t="shared" si="4"/>
        <v>0</v>
      </c>
      <c r="X8" s="44">
        <f t="shared" si="4"/>
        <v>0</v>
      </c>
      <c r="Y8" s="44">
        <f t="shared" si="4"/>
        <v>0</v>
      </c>
      <c r="Z8" s="44">
        <f t="shared" si="4"/>
        <v>0</v>
      </c>
      <c r="AA8" s="44">
        <f t="shared" si="4"/>
        <v>0</v>
      </c>
    </row>
    <row r="9" spans="1:112" s="44" customFormat="1" ht="15" customHeight="1">
      <c r="A9" s="19" t="s">
        <v>18</v>
      </c>
      <c r="B9" s="92">
        <v>46219</v>
      </c>
      <c r="C9" s="90"/>
      <c r="D9" s="90"/>
      <c r="E9" s="90"/>
      <c r="F9" s="90"/>
      <c r="G9" s="72"/>
      <c r="H9" s="72"/>
      <c r="I9" s="76"/>
      <c r="J9" s="67">
        <f>IF(B9="",'07-15-2026'!J29,((D9-C9)+(F9-E9)+(H9-G9))*24)</f>
        <v>0</v>
      </c>
      <c r="K9" s="67">
        <f>IF(J9&gt;=8,8,IF(J9&lt;8,J9,0))</f>
        <v>0</v>
      </c>
      <c r="L9" s="68">
        <f>IF((J9-K9)&lt;=4,J9-K9,4)</f>
        <v>0</v>
      </c>
      <c r="M9" s="69">
        <f t="shared" si="0"/>
        <v>0</v>
      </c>
      <c r="N9" s="73"/>
      <c r="O9" s="18" t="s">
        <v>19</v>
      </c>
      <c r="P9" s="18" t="s">
        <v>19</v>
      </c>
      <c r="Q9" s="84">
        <f t="shared" si="1"/>
        <v>0</v>
      </c>
      <c r="R9" s="116">
        <f t="shared" si="2"/>
        <v>0</v>
      </c>
      <c r="S9" s="44">
        <f t="shared" si="3"/>
        <v>0</v>
      </c>
      <c r="T9" s="44">
        <f t="shared" si="4"/>
        <v>0</v>
      </c>
      <c r="U9" s="44">
        <f t="shared" si="4"/>
        <v>0</v>
      </c>
      <c r="V9" s="44">
        <f t="shared" si="4"/>
        <v>0</v>
      </c>
      <c r="W9" s="44">
        <f t="shared" si="4"/>
        <v>0</v>
      </c>
      <c r="X9" s="44">
        <f t="shared" si="4"/>
        <v>0</v>
      </c>
      <c r="Y9" s="44">
        <f t="shared" si="4"/>
        <v>0</v>
      </c>
      <c r="Z9" s="44">
        <f t="shared" si="4"/>
        <v>0</v>
      </c>
      <c r="AA9" s="44">
        <f t="shared" si="4"/>
        <v>0</v>
      </c>
    </row>
    <row r="10" spans="1:112" s="44" customFormat="1" ht="15" customHeight="1">
      <c r="A10" s="19" t="s">
        <v>20</v>
      </c>
      <c r="B10" s="92">
        <v>46220</v>
      </c>
      <c r="C10" s="70"/>
      <c r="D10" s="70"/>
      <c r="E10" s="70"/>
      <c r="F10" s="71"/>
      <c r="G10" s="72"/>
      <c r="H10" s="72"/>
      <c r="I10" s="76"/>
      <c r="J10" s="67">
        <f>IF(B10="",'07-15-2026'!J30,((D10-C10)+(F10-E10)+(H10-G10))*24)</f>
        <v>0</v>
      </c>
      <c r="K10" s="67">
        <f>IF(J10&gt;=8,8,IF(J10&lt;8,J10,0))</f>
        <v>0</v>
      </c>
      <c r="L10" s="68">
        <f>IF((J10-K10)&lt;=4,J10-K10,4)</f>
        <v>0</v>
      </c>
      <c r="M10" s="69">
        <f t="shared" si="0"/>
        <v>0</v>
      </c>
      <c r="N10" s="73"/>
      <c r="O10" s="18" t="s">
        <v>19</v>
      </c>
      <c r="P10" s="18" t="s">
        <v>19</v>
      </c>
      <c r="Q10" s="84">
        <f t="shared" si="1"/>
        <v>0</v>
      </c>
      <c r="R10" s="116">
        <f t="shared" si="2"/>
        <v>0</v>
      </c>
      <c r="S10" s="44">
        <f t="shared" si="3"/>
        <v>0</v>
      </c>
      <c r="T10" s="44">
        <f t="shared" si="4"/>
        <v>0</v>
      </c>
      <c r="U10" s="44">
        <f t="shared" si="4"/>
        <v>0</v>
      </c>
      <c r="V10" s="44">
        <f t="shared" si="4"/>
        <v>0</v>
      </c>
      <c r="W10" s="44">
        <f t="shared" si="4"/>
        <v>0</v>
      </c>
      <c r="X10" s="44">
        <f t="shared" si="4"/>
        <v>0</v>
      </c>
      <c r="Y10" s="44">
        <f t="shared" si="4"/>
        <v>0</v>
      </c>
      <c r="Z10" s="44">
        <f t="shared" si="4"/>
        <v>0</v>
      </c>
      <c r="AA10" s="44">
        <f t="shared" si="4"/>
        <v>0</v>
      </c>
    </row>
    <row r="11" spans="1:112" s="1" customFormat="1" ht="15" customHeight="1">
      <c r="A11" s="20" t="s">
        <v>21</v>
      </c>
      <c r="B11" s="92">
        <v>46221</v>
      </c>
      <c r="C11" s="70"/>
      <c r="D11" s="70"/>
      <c r="E11" s="70"/>
      <c r="F11" s="71"/>
      <c r="G11" s="72"/>
      <c r="H11" s="72"/>
      <c r="I11" s="76"/>
      <c r="J11" s="67">
        <f>IF(B11="",'07-15-2026'!J31,((D11-C11)+(F11-E11)+(H11-G11))*24)</f>
        <v>0</v>
      </c>
      <c r="K11" s="67">
        <f>IF(J11&gt;=8,IF(SUM(K6:K10)&gt;=40,0,IF((SUM(K6:K10)+J11)&gt;=40,IF(40-SUM(K6:K10)&gt;8,8,40-SUM(K6:K10)),IF(J11&gt;=8,8,IF(J11&lt;8,J11,0)))),IF(J11&lt;8,IF(SUM(K6:K10)&gt;=40,0,IF((SUM(K6:K10)+J11)&gt;=40,40-SUM(K6:K10),IF(J11&gt;=8,8,IF(J11&lt;8,J11,0))))))</f>
        <v>0</v>
      </c>
      <c r="L11" s="68">
        <f>IF(K11=J11,0,IF((SUM(K6:K10)+J11)&gt;=40,IF(J11&lt;=12,J11-K11,IF(J11&gt;12,12-K11,IF((J11-K11)&lt;=4,J11-K11,4))),IF(J11&lt;=12,J11-K11,IF(J11&gt;12,12-K11,IF((J11-K11)&lt;=4,J11-K11,4)))))</f>
        <v>0</v>
      </c>
      <c r="M11" s="69">
        <f t="shared" si="0"/>
        <v>0</v>
      </c>
      <c r="N11" s="73"/>
      <c r="O11" s="18" t="s">
        <v>19</v>
      </c>
      <c r="P11" s="18" t="s">
        <v>19</v>
      </c>
      <c r="Q11" s="82">
        <f t="shared" si="1"/>
        <v>0</v>
      </c>
      <c r="R11" s="116">
        <f t="shared" si="2"/>
        <v>0</v>
      </c>
      <c r="S11" s="44">
        <f t="shared" si="3"/>
        <v>0</v>
      </c>
      <c r="T11" s="44">
        <f t="shared" si="4"/>
        <v>0</v>
      </c>
      <c r="U11" s="44">
        <f t="shared" si="4"/>
        <v>0</v>
      </c>
      <c r="V11" s="44">
        <f t="shared" si="4"/>
        <v>0</v>
      </c>
      <c r="W11" s="44">
        <f t="shared" si="4"/>
        <v>0</v>
      </c>
      <c r="X11" s="44">
        <f t="shared" si="4"/>
        <v>0</v>
      </c>
      <c r="Y11" s="44">
        <f t="shared" si="4"/>
        <v>0</v>
      </c>
      <c r="Z11" s="44">
        <f t="shared" si="4"/>
        <v>0</v>
      </c>
      <c r="AA11" s="44">
        <f t="shared" si="4"/>
        <v>0</v>
      </c>
    </row>
    <row r="12" spans="1:112" s="1" customFormat="1" ht="15" customHeight="1" thickBot="1">
      <c r="A12" s="20" t="s">
        <v>22</v>
      </c>
      <c r="B12" s="92">
        <v>46222</v>
      </c>
      <c r="C12" s="70"/>
      <c r="D12" s="70"/>
      <c r="E12" s="70"/>
      <c r="F12" s="71"/>
      <c r="G12" s="72"/>
      <c r="H12" s="72"/>
      <c r="I12" s="76"/>
      <c r="J12" s="67">
        <f>IF(B12="",'07-15-2026'!J32,((D12-C12)+(F12-E12)+(H12-G12))*24)</f>
        <v>0</v>
      </c>
      <c r="K12" s="67">
        <f>IF(SUM(R6:R11)=6,0,IF(J12=0,0,IF(SUM(K6:K11)&gt;=40,0,IF((SUM(K6:K11)+J12)&gt;=40,IF(J12&gt;8,IF(40-SUM(K6:K11)&gt;8,8,40-SUM(K6:K11)),40-SUM(K6:K11)),IF(J12&gt;=8,8,IF(J12&lt;8,J12,0))))))</f>
        <v>0</v>
      </c>
      <c r="L12" s="68">
        <f>IF(SUM(R6:R11)=6,IF(J12&gt;=8,8,J12),IF(K13=40,IF(J12&lt;=12,J12-K12,IF(J12&gt;12,12-K12,IF((J12-K12)&lt;=4,J12-K12,4))),IF(SUM(R6:R11)=6,IF(J12&lt;=12,J12-K12,IF(J12&gt;12,12-K12,IF((J12-K12)&lt;=4,J12-K12,4))),IF(J12&gt;8,IF(J12&gt;12,4,J12-K12),0))))</f>
        <v>0</v>
      </c>
      <c r="M12" s="69">
        <f>IF(J12&gt;12,J12-SUM(K12:L12),IF(J12&gt;0,IF((K12+L12)=J12,0,J12-L12),0))</f>
        <v>0</v>
      </c>
      <c r="N12" s="73"/>
      <c r="O12" s="18" t="s">
        <v>19</v>
      </c>
      <c r="P12" s="18" t="s">
        <v>19</v>
      </c>
      <c r="Q12" s="83">
        <f t="shared" si="1"/>
        <v>0</v>
      </c>
      <c r="R12" s="117">
        <f t="shared" si="2"/>
        <v>0</v>
      </c>
      <c r="S12" s="44">
        <f t="shared" si="3"/>
        <v>0</v>
      </c>
      <c r="T12" s="44">
        <f t="shared" si="4"/>
        <v>0</v>
      </c>
      <c r="U12" s="44">
        <f t="shared" si="4"/>
        <v>0</v>
      </c>
      <c r="V12" s="44">
        <f t="shared" si="4"/>
        <v>0</v>
      </c>
      <c r="W12" s="44">
        <f t="shared" si="4"/>
        <v>0</v>
      </c>
      <c r="X12" s="44">
        <f t="shared" si="4"/>
        <v>0</v>
      </c>
      <c r="Y12" s="44">
        <f t="shared" si="4"/>
        <v>0</v>
      </c>
      <c r="Z12" s="44">
        <f t="shared" si="4"/>
        <v>0</v>
      </c>
      <c r="AA12" s="44">
        <f t="shared" si="4"/>
        <v>0</v>
      </c>
    </row>
    <row r="13" spans="1:112" s="1" customFormat="1" ht="18" customHeight="1" thickBot="1">
      <c r="A13" s="22"/>
      <c r="B13" s="23"/>
      <c r="C13" s="24" t="s">
        <v>23</v>
      </c>
      <c r="D13" s="9"/>
      <c r="E13" s="9"/>
      <c r="F13" s="9"/>
      <c r="G13" s="9"/>
      <c r="H13" s="9"/>
      <c r="I13" s="25">
        <f>SUM(I6:I12)</f>
        <v>0</v>
      </c>
      <c r="J13" s="25">
        <f>SUM(J6:J12)</f>
        <v>0</v>
      </c>
      <c r="K13" s="25">
        <f>SUM(K6:K12)</f>
        <v>0</v>
      </c>
      <c r="L13" s="25">
        <f>SUM(L6:L12)</f>
        <v>0</v>
      </c>
      <c r="M13" s="25">
        <f>SUM(M6:M12)</f>
        <v>0</v>
      </c>
      <c r="N13" s="9"/>
      <c r="O13" s="9"/>
      <c r="P13" s="9"/>
      <c r="Q13" s="86">
        <f>SUM(Q6:Q12)</f>
        <v>0</v>
      </c>
      <c r="R13" s="118"/>
      <c r="S13" s="44"/>
      <c r="T13" s="44"/>
      <c r="U13" s="44"/>
      <c r="V13" s="44"/>
      <c r="W13" s="44"/>
      <c r="X13" s="44"/>
      <c r="Y13" s="44"/>
      <c r="Z13" s="44"/>
      <c r="AA13" s="44"/>
    </row>
    <row r="14" spans="1:112" s="1" customFormat="1" ht="15" customHeight="1" thickBot="1">
      <c r="A14" s="22"/>
      <c r="B14" s="23"/>
      <c r="C14" s="24"/>
      <c r="D14" s="9"/>
      <c r="E14" s="9"/>
      <c r="F14" s="9"/>
      <c r="G14" s="9"/>
      <c r="H14" s="9"/>
      <c r="I14" s="63"/>
      <c r="J14" s="63"/>
      <c r="K14" s="63"/>
      <c r="L14" s="63"/>
      <c r="M14" s="63"/>
      <c r="N14" s="9"/>
      <c r="O14" s="9"/>
      <c r="P14" s="9"/>
      <c r="Q14" s="45"/>
      <c r="R14" s="118"/>
      <c r="S14" s="44"/>
      <c r="T14" s="44"/>
      <c r="U14" s="44"/>
      <c r="V14" s="44"/>
      <c r="W14" s="44"/>
      <c r="X14" s="44"/>
      <c r="Y14" s="44"/>
      <c r="Z14" s="44"/>
      <c r="AA14" s="44"/>
    </row>
    <row r="15" spans="1:112" s="1" customFormat="1" ht="15" customHeight="1">
      <c r="A15" s="10"/>
      <c r="B15" s="27"/>
      <c r="C15" s="15" t="s">
        <v>4</v>
      </c>
      <c r="D15" s="15" t="s">
        <v>5</v>
      </c>
      <c r="E15" s="15" t="s">
        <v>4</v>
      </c>
      <c r="F15" s="15" t="s">
        <v>5</v>
      </c>
      <c r="G15" s="28" t="s">
        <v>4</v>
      </c>
      <c r="H15" s="28" t="s">
        <v>5</v>
      </c>
      <c r="I15" s="75" t="s">
        <v>6</v>
      </c>
      <c r="J15" s="29" t="s">
        <v>7</v>
      </c>
      <c r="K15" s="30" t="s">
        <v>8</v>
      </c>
      <c r="L15" s="16" t="s">
        <v>9</v>
      </c>
      <c r="M15" s="30" t="s">
        <v>10</v>
      </c>
      <c r="N15" s="16" t="s">
        <v>11</v>
      </c>
      <c r="O15" s="17" t="s">
        <v>12</v>
      </c>
      <c r="P15" s="17" t="s">
        <v>13</v>
      </c>
      <c r="Q15" s="81" t="s">
        <v>14</v>
      </c>
      <c r="R15" s="119"/>
      <c r="S15" s="44"/>
      <c r="T15" s="44"/>
      <c r="U15" s="44"/>
      <c r="V15" s="44"/>
      <c r="W15" s="44"/>
      <c r="X15" s="44"/>
      <c r="Y15" s="44"/>
      <c r="Z15" s="44"/>
      <c r="AA15" s="44"/>
    </row>
    <row r="16" spans="1:112" s="1" customFormat="1" ht="15" customHeight="1">
      <c r="A16" s="19" t="s">
        <v>15</v>
      </c>
      <c r="B16" s="62">
        <v>46223</v>
      </c>
      <c r="C16" s="70"/>
      <c r="D16" s="70"/>
      <c r="E16" s="70"/>
      <c r="F16" s="71"/>
      <c r="G16" s="66"/>
      <c r="H16" s="66"/>
      <c r="I16" s="76"/>
      <c r="J16" s="67">
        <f t="shared" ref="J16:J22" si="5">((D16-C16)+(F16-E16)+(H16-G16))*24</f>
        <v>0</v>
      </c>
      <c r="K16" s="67">
        <f>IF(J16&gt;=8,8,IF(J16&lt;8,J16,0))</f>
        <v>0</v>
      </c>
      <c r="L16" s="68">
        <f>IF((J16-K16)&lt;=4,J16-K16,4)</f>
        <v>0</v>
      </c>
      <c r="M16" s="69">
        <f t="shared" ref="M16:M21" si="6">IF(J16&gt;12,J16-SUM(K16:L16),0)</f>
        <v>0</v>
      </c>
      <c r="N16" s="73"/>
      <c r="O16" s="18" t="s">
        <v>19</v>
      </c>
      <c r="P16" s="18" t="s">
        <v>19</v>
      </c>
      <c r="Q16" s="84">
        <f>IF(J16&gt;8,J16-8,0)</f>
        <v>0</v>
      </c>
      <c r="R16" s="116">
        <f t="shared" ref="R16:R22" si="7">IF(J16-I16&gt;0,1,0)</f>
        <v>0</v>
      </c>
      <c r="S16" s="44">
        <f t="shared" ref="S16:AA22" si="8">IF($N16=S$5,$I16,0)</f>
        <v>0</v>
      </c>
      <c r="T16" s="44">
        <f t="shared" si="8"/>
        <v>0</v>
      </c>
      <c r="U16" s="44">
        <f t="shared" si="8"/>
        <v>0</v>
      </c>
      <c r="V16" s="44">
        <f t="shared" si="8"/>
        <v>0</v>
      </c>
      <c r="W16" s="44">
        <f t="shared" si="8"/>
        <v>0</v>
      </c>
      <c r="X16" s="44">
        <f t="shared" si="8"/>
        <v>0</v>
      </c>
      <c r="Y16" s="44">
        <f t="shared" si="8"/>
        <v>0</v>
      </c>
      <c r="Z16" s="44">
        <f t="shared" si="8"/>
        <v>0</v>
      </c>
      <c r="AA16" s="44">
        <f t="shared" si="8"/>
        <v>0</v>
      </c>
    </row>
    <row r="17" spans="1:112" s="1" customFormat="1" ht="15" customHeight="1">
      <c r="A17" s="19" t="s">
        <v>16</v>
      </c>
      <c r="B17" s="62">
        <v>46224</v>
      </c>
      <c r="C17" s="70"/>
      <c r="D17" s="70"/>
      <c r="E17" s="70"/>
      <c r="F17" s="71"/>
      <c r="G17" s="72"/>
      <c r="H17" s="72"/>
      <c r="I17" s="76"/>
      <c r="J17" s="67">
        <f t="shared" si="5"/>
        <v>0</v>
      </c>
      <c r="K17" s="67">
        <f>IF(J17&gt;=8,8,IF(J17&lt;8,J17,0))</f>
        <v>0</v>
      </c>
      <c r="L17" s="68">
        <f>IF((J17-K17)&lt;=4,J17-K17,4)</f>
        <v>0</v>
      </c>
      <c r="M17" s="69">
        <f t="shared" si="6"/>
        <v>0</v>
      </c>
      <c r="N17" s="73"/>
      <c r="O17" s="18" t="s">
        <v>19</v>
      </c>
      <c r="P17" s="18" t="s">
        <v>19</v>
      </c>
      <c r="Q17" s="84">
        <f t="shared" ref="Q17:Q23" si="9">IF(J17&gt;8,J17-8,0)</f>
        <v>0</v>
      </c>
      <c r="R17" s="116">
        <f t="shared" si="7"/>
        <v>0</v>
      </c>
      <c r="S17" s="44">
        <f t="shared" si="8"/>
        <v>0</v>
      </c>
      <c r="T17" s="44">
        <f t="shared" si="8"/>
        <v>0</v>
      </c>
      <c r="U17" s="44">
        <f t="shared" si="8"/>
        <v>0</v>
      </c>
      <c r="V17" s="44">
        <f t="shared" si="8"/>
        <v>0</v>
      </c>
      <c r="W17" s="44">
        <f t="shared" si="8"/>
        <v>0</v>
      </c>
      <c r="X17" s="44">
        <f t="shared" si="8"/>
        <v>0</v>
      </c>
      <c r="Y17" s="44">
        <f t="shared" si="8"/>
        <v>0</v>
      </c>
      <c r="Z17" s="44">
        <f t="shared" si="8"/>
        <v>0</v>
      </c>
      <c r="AA17" s="44">
        <f t="shared" si="8"/>
        <v>0</v>
      </c>
    </row>
    <row r="18" spans="1:112" s="1" customFormat="1" ht="15" customHeight="1">
      <c r="A18" s="19" t="s">
        <v>17</v>
      </c>
      <c r="B18" s="62">
        <v>46225</v>
      </c>
      <c r="C18" s="70"/>
      <c r="D18" s="70"/>
      <c r="E18" s="70"/>
      <c r="F18" s="71"/>
      <c r="G18" s="72"/>
      <c r="H18" s="72"/>
      <c r="I18" s="76"/>
      <c r="J18" s="67">
        <f t="shared" si="5"/>
        <v>0</v>
      </c>
      <c r="K18" s="67">
        <f>IF(J18&gt;=8,8,IF(J18&lt;8,J18,0))</f>
        <v>0</v>
      </c>
      <c r="L18" s="68">
        <f>IF((J18-K18)&lt;=4,J18-K18,4)</f>
        <v>0</v>
      </c>
      <c r="M18" s="69">
        <f t="shared" si="6"/>
        <v>0</v>
      </c>
      <c r="N18" s="73"/>
      <c r="O18" s="18" t="s">
        <v>19</v>
      </c>
      <c r="P18" s="18" t="s">
        <v>19</v>
      </c>
      <c r="Q18" s="84">
        <f t="shared" si="9"/>
        <v>0</v>
      </c>
      <c r="R18" s="116">
        <f t="shared" si="7"/>
        <v>0</v>
      </c>
      <c r="S18" s="44">
        <f t="shared" si="8"/>
        <v>0</v>
      </c>
      <c r="T18" s="44">
        <f t="shared" si="8"/>
        <v>0</v>
      </c>
      <c r="U18" s="44">
        <f t="shared" si="8"/>
        <v>0</v>
      </c>
      <c r="V18" s="44">
        <f t="shared" si="8"/>
        <v>0</v>
      </c>
      <c r="W18" s="44">
        <f t="shared" si="8"/>
        <v>0</v>
      </c>
      <c r="X18" s="44">
        <f t="shared" si="8"/>
        <v>0</v>
      </c>
      <c r="Y18" s="44">
        <f t="shared" si="8"/>
        <v>0</v>
      </c>
      <c r="Z18" s="44">
        <f t="shared" si="8"/>
        <v>0</v>
      </c>
      <c r="AA18" s="44">
        <f t="shared" si="8"/>
        <v>0</v>
      </c>
    </row>
    <row r="19" spans="1:112" s="1" customFormat="1" ht="15" customHeight="1">
      <c r="A19" s="19" t="s">
        <v>18</v>
      </c>
      <c r="B19" s="62">
        <v>46226</v>
      </c>
      <c r="C19" s="70"/>
      <c r="D19" s="70"/>
      <c r="E19" s="70"/>
      <c r="F19" s="71"/>
      <c r="G19" s="72"/>
      <c r="H19" s="72"/>
      <c r="I19" s="76"/>
      <c r="J19" s="67">
        <f t="shared" si="5"/>
        <v>0</v>
      </c>
      <c r="K19" s="67">
        <f>IF(J19&gt;=8,8,IF(J19&lt;8,J19,0))</f>
        <v>0</v>
      </c>
      <c r="L19" s="68">
        <f>IF((J19-K19)&lt;=4,J19-K19,4)</f>
        <v>0</v>
      </c>
      <c r="M19" s="69">
        <f t="shared" si="6"/>
        <v>0</v>
      </c>
      <c r="N19" s="73"/>
      <c r="O19" s="18" t="s">
        <v>19</v>
      </c>
      <c r="P19" s="18" t="s">
        <v>19</v>
      </c>
      <c r="Q19" s="84">
        <f t="shared" si="9"/>
        <v>0</v>
      </c>
      <c r="R19" s="116">
        <f t="shared" si="7"/>
        <v>0</v>
      </c>
      <c r="S19" s="44">
        <f t="shared" si="8"/>
        <v>0</v>
      </c>
      <c r="T19" s="44">
        <f t="shared" si="8"/>
        <v>0</v>
      </c>
      <c r="U19" s="44">
        <f t="shared" si="8"/>
        <v>0</v>
      </c>
      <c r="V19" s="44">
        <f t="shared" si="8"/>
        <v>0</v>
      </c>
      <c r="W19" s="44">
        <f t="shared" si="8"/>
        <v>0</v>
      </c>
      <c r="X19" s="44">
        <f t="shared" si="8"/>
        <v>0</v>
      </c>
      <c r="Y19" s="44">
        <f t="shared" si="8"/>
        <v>0</v>
      </c>
      <c r="Z19" s="44">
        <f t="shared" si="8"/>
        <v>0</v>
      </c>
      <c r="AA19" s="44">
        <f t="shared" si="8"/>
        <v>0</v>
      </c>
    </row>
    <row r="20" spans="1:112" s="44" customFormat="1" ht="15" customHeight="1">
      <c r="A20" s="19" t="s">
        <v>20</v>
      </c>
      <c r="B20" s="62">
        <v>46227</v>
      </c>
      <c r="C20" s="70"/>
      <c r="D20" s="70"/>
      <c r="E20" s="70"/>
      <c r="F20" s="71"/>
      <c r="G20" s="72"/>
      <c r="H20" s="72"/>
      <c r="I20" s="76"/>
      <c r="J20" s="67">
        <f t="shared" si="5"/>
        <v>0</v>
      </c>
      <c r="K20" s="67">
        <f>IF(J20&gt;=8,8,IF(J20&lt;8,J20,0))</f>
        <v>0</v>
      </c>
      <c r="L20" s="68">
        <f>IF((J20-K20)&lt;=4,J20-K20,4)</f>
        <v>0</v>
      </c>
      <c r="M20" s="69">
        <f t="shared" si="6"/>
        <v>0</v>
      </c>
      <c r="N20" s="73"/>
      <c r="O20" s="18" t="s">
        <v>19</v>
      </c>
      <c r="P20" s="18" t="s">
        <v>19</v>
      </c>
      <c r="Q20" s="84">
        <f t="shared" si="9"/>
        <v>0</v>
      </c>
      <c r="R20" s="116">
        <f t="shared" si="7"/>
        <v>0</v>
      </c>
      <c r="S20" s="44">
        <f t="shared" si="8"/>
        <v>0</v>
      </c>
      <c r="T20" s="44">
        <f t="shared" si="8"/>
        <v>0</v>
      </c>
      <c r="U20" s="44">
        <f t="shared" si="8"/>
        <v>0</v>
      </c>
      <c r="V20" s="44">
        <f t="shared" si="8"/>
        <v>0</v>
      </c>
      <c r="W20" s="44">
        <f t="shared" si="8"/>
        <v>0</v>
      </c>
      <c r="X20" s="44">
        <f t="shared" si="8"/>
        <v>0</v>
      </c>
      <c r="Y20" s="44">
        <f t="shared" si="8"/>
        <v>0</v>
      </c>
      <c r="Z20" s="44">
        <f t="shared" si="8"/>
        <v>0</v>
      </c>
      <c r="AA20" s="44">
        <f t="shared" si="8"/>
        <v>0</v>
      </c>
    </row>
    <row r="21" spans="1:112" s="44" customFormat="1" ht="15" customHeight="1">
      <c r="A21" s="20" t="s">
        <v>21</v>
      </c>
      <c r="B21" s="62">
        <v>46228</v>
      </c>
      <c r="C21" s="70"/>
      <c r="D21" s="70"/>
      <c r="E21" s="70"/>
      <c r="F21" s="71"/>
      <c r="G21" s="72"/>
      <c r="H21" s="72"/>
      <c r="I21" s="76"/>
      <c r="J21" s="67">
        <f t="shared" si="5"/>
        <v>0</v>
      </c>
      <c r="K21" s="67">
        <f>IF(J21&gt;=8,IF(SUM(K16:K20)&gt;=40,0,IF((SUM(K16:K20)+J21)&gt;=40,IF(40-SUM(K16:K20)&gt;8,8,40-SUM(K16:K20)),IF(J21&gt;=8,8,IF(J21&lt;8,J21,0)))),IF(J21&lt;8,IF(SUM(K16:K20)&gt;=40,0,IF((SUM(K16:K20)+J21)&gt;=40,40-SUM(K16:K20),IF(J21&gt;=8,8,IF(J21&lt;8,J21,0))))))</f>
        <v>0</v>
      </c>
      <c r="L21" s="68">
        <f>IF(K21=J21,0,IF((SUM(K16:K20)+J21)&gt;=40,IF(J21&lt;=12,J21-K21,IF(J21&gt;12,12-K21,IF((J21-K21)&lt;=4,J21-K21,4))),IF(J21&lt;=12,J21-K21,IF(J21&gt;12,12-K21,IF((J21-K21)&lt;=4,J21-K21,4)))))</f>
        <v>0</v>
      </c>
      <c r="M21" s="69">
        <f t="shared" si="6"/>
        <v>0</v>
      </c>
      <c r="N21" s="73"/>
      <c r="O21" s="18" t="s">
        <v>19</v>
      </c>
      <c r="P21" s="18" t="s">
        <v>19</v>
      </c>
      <c r="Q21" s="84">
        <f t="shared" si="9"/>
        <v>0</v>
      </c>
      <c r="R21" s="116">
        <f t="shared" si="7"/>
        <v>0</v>
      </c>
      <c r="S21" s="44">
        <f t="shared" si="8"/>
        <v>0</v>
      </c>
      <c r="T21" s="44">
        <f t="shared" si="8"/>
        <v>0</v>
      </c>
      <c r="U21" s="44">
        <f t="shared" si="8"/>
        <v>0</v>
      </c>
      <c r="V21" s="44">
        <f t="shared" si="8"/>
        <v>0</v>
      </c>
      <c r="W21" s="44">
        <f t="shared" si="8"/>
        <v>0</v>
      </c>
      <c r="X21" s="44">
        <f t="shared" si="8"/>
        <v>0</v>
      </c>
      <c r="Y21" s="44">
        <f t="shared" si="8"/>
        <v>0</v>
      </c>
      <c r="Z21" s="44">
        <f t="shared" si="8"/>
        <v>0</v>
      </c>
      <c r="AA21" s="44">
        <f t="shared" si="8"/>
        <v>0</v>
      </c>
    </row>
    <row r="22" spans="1:112" s="1" customFormat="1" ht="15" customHeight="1" thickBot="1">
      <c r="A22" s="20" t="s">
        <v>22</v>
      </c>
      <c r="B22" s="62">
        <v>46229</v>
      </c>
      <c r="C22" s="70"/>
      <c r="D22" s="70"/>
      <c r="E22" s="70"/>
      <c r="F22" s="71"/>
      <c r="G22" s="72"/>
      <c r="H22" s="72"/>
      <c r="I22" s="76"/>
      <c r="J22" s="67">
        <f t="shared" si="5"/>
        <v>0</v>
      </c>
      <c r="K22" s="67">
        <f>IF(SUM(R16:R21)=6,0,IF(J22=0,0,IF(SUM(K16:K21)&gt;=40,0,IF((SUM(K16:K21)+J22)&gt;=40,IF(J22&gt;8,IF(40-SUM(K16:K21)&gt;8,8,40-SUM(K16:K21)),40-SUM(K16:K21)),IF(J22&gt;=8,8,IF(J22&lt;8,J22,0))))))</f>
        <v>0</v>
      </c>
      <c r="L22" s="68">
        <f>IF(SUM(R16:R21)=6,IF(J22&gt;=8,8,J22),IF(K23=40,IF(J22&lt;=12,J22-K22,IF(J22&gt;12,12-K22,IF((J22-K22)&lt;=4,J22-K22,4))),IF(SUM(R16:R21)=6,IF(J22&lt;=12,J22-K22,IF(J22&gt;12,12-K22,IF((J22-K22)&lt;=4,J22-K22,4))),IF(J22&gt;8,IF(J22&gt;12,4,J22-K22),0))))</f>
        <v>0</v>
      </c>
      <c r="M22" s="69">
        <f>IF(J22&gt;12,J22-SUM(K22:L22),IF(J22&gt;0,IF((K22+L22)=J22,0,J22-L22),0))</f>
        <v>0</v>
      </c>
      <c r="N22" s="73"/>
      <c r="O22" s="18" t="s">
        <v>19</v>
      </c>
      <c r="P22" s="18" t="s">
        <v>19</v>
      </c>
      <c r="Q22" s="84">
        <f t="shared" si="9"/>
        <v>0</v>
      </c>
      <c r="R22" s="117">
        <f t="shared" si="7"/>
        <v>0</v>
      </c>
      <c r="S22" s="44">
        <f t="shared" si="8"/>
        <v>0</v>
      </c>
      <c r="T22" s="44">
        <f t="shared" si="8"/>
        <v>0</v>
      </c>
      <c r="U22" s="44">
        <f t="shared" si="8"/>
        <v>0</v>
      </c>
      <c r="V22" s="44">
        <f t="shared" si="8"/>
        <v>0</v>
      </c>
      <c r="W22" s="44">
        <f t="shared" si="8"/>
        <v>0</v>
      </c>
      <c r="X22" s="44">
        <f t="shared" si="8"/>
        <v>0</v>
      </c>
      <c r="Y22" s="44">
        <f t="shared" si="8"/>
        <v>0</v>
      </c>
      <c r="Z22" s="44">
        <f t="shared" si="8"/>
        <v>0</v>
      </c>
      <c r="AA22" s="44">
        <f t="shared" si="8"/>
        <v>0</v>
      </c>
    </row>
    <row r="23" spans="1:112" ht="15" customHeight="1" thickBot="1">
      <c r="A23" s="22"/>
      <c r="B23" s="23"/>
      <c r="C23" s="24" t="s">
        <v>23</v>
      </c>
      <c r="D23" s="9"/>
      <c r="E23" s="9"/>
      <c r="F23" s="9"/>
      <c r="G23" s="9"/>
      <c r="H23" s="9"/>
      <c r="I23" s="25">
        <f>SUM(I16:I22)</f>
        <v>0</v>
      </c>
      <c r="J23" s="25">
        <f>SUM(J16:J22)</f>
        <v>0</v>
      </c>
      <c r="K23" s="25">
        <f>SUM(K16:K22)</f>
        <v>0</v>
      </c>
      <c r="L23" s="25">
        <f>SUM(L16:L22)</f>
        <v>0</v>
      </c>
      <c r="M23" s="25">
        <f>SUM(M16:M22)</f>
        <v>0</v>
      </c>
      <c r="N23" s="9"/>
      <c r="O23" s="21"/>
      <c r="P23" s="21"/>
      <c r="Q23" s="84">
        <f t="shared" si="9"/>
        <v>0</v>
      </c>
      <c r="R23" s="118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</row>
    <row r="24" spans="1:112" ht="16" thickBot="1">
      <c r="A24" s="22"/>
      <c r="B24" s="31"/>
      <c r="C24" s="9"/>
      <c r="D24" s="9"/>
      <c r="E24" s="9"/>
      <c r="F24" s="9"/>
      <c r="G24" s="9"/>
      <c r="H24" s="9"/>
      <c r="I24" s="77"/>
      <c r="J24" s="32"/>
      <c r="K24" s="26"/>
      <c r="L24" s="26"/>
      <c r="M24" s="26"/>
      <c r="N24" s="9"/>
      <c r="O24" s="1"/>
      <c r="P24" s="1"/>
      <c r="Q24" s="9"/>
      <c r="R24" s="9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</row>
    <row r="25" spans="1:112" ht="15.5">
      <c r="A25" s="10"/>
      <c r="B25" s="27"/>
      <c r="C25" s="15" t="s">
        <v>4</v>
      </c>
      <c r="D25" s="15" t="s">
        <v>5</v>
      </c>
      <c r="E25" s="15" t="s">
        <v>4</v>
      </c>
      <c r="F25" s="15" t="s">
        <v>5</v>
      </c>
      <c r="G25" s="28" t="s">
        <v>4</v>
      </c>
      <c r="H25" s="28" t="s">
        <v>5</v>
      </c>
      <c r="I25" s="75" t="s">
        <v>6</v>
      </c>
      <c r="J25" s="29" t="s">
        <v>7</v>
      </c>
      <c r="K25" s="30" t="s">
        <v>8</v>
      </c>
      <c r="L25" s="16" t="s">
        <v>9</v>
      </c>
      <c r="M25" s="30" t="s">
        <v>10</v>
      </c>
      <c r="N25" s="16" t="s">
        <v>11</v>
      </c>
      <c r="O25" s="17" t="s">
        <v>12</v>
      </c>
      <c r="P25" s="17" t="s">
        <v>13</v>
      </c>
      <c r="Q25" s="81" t="s">
        <v>14</v>
      </c>
      <c r="R25" s="9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</row>
    <row r="26" spans="1:112" ht="13">
      <c r="A26" s="19" t="s">
        <v>15</v>
      </c>
      <c r="B26" s="62">
        <v>46230</v>
      </c>
      <c r="C26" s="70"/>
      <c r="D26" s="70"/>
      <c r="E26" s="70"/>
      <c r="F26" s="71"/>
      <c r="G26" s="66"/>
      <c r="H26" s="66"/>
      <c r="I26" s="76"/>
      <c r="J26" s="67">
        <f t="shared" ref="J26:J32" si="10">((D26-C26)+(F26-E26)+(H26-G26))*24</f>
        <v>0</v>
      </c>
      <c r="K26" s="67">
        <f>IF(J26&gt;=8,8,IF(J26&lt;8,J26,0))</f>
        <v>0</v>
      </c>
      <c r="L26" s="68">
        <f>IF((J26-K26)&lt;=4,J26-K26,4)</f>
        <v>0</v>
      </c>
      <c r="M26" s="69">
        <f t="shared" ref="M26:M31" si="11">IF(J26&gt;12,J26-SUM(K26:L26),0)</f>
        <v>0</v>
      </c>
      <c r="N26" s="73"/>
      <c r="O26" s="18" t="s">
        <v>19</v>
      </c>
      <c r="P26" s="18" t="s">
        <v>19</v>
      </c>
      <c r="Q26" s="84">
        <f>IF(J26&gt;8,J26-8,0)</f>
        <v>0</v>
      </c>
      <c r="R26" s="9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</row>
    <row r="27" spans="1:112" ht="13">
      <c r="A27" s="19" t="s">
        <v>16</v>
      </c>
      <c r="B27" s="62">
        <v>46231</v>
      </c>
      <c r="C27" s="70"/>
      <c r="D27" s="70"/>
      <c r="E27" s="70"/>
      <c r="F27" s="71"/>
      <c r="G27" s="72"/>
      <c r="H27" s="72"/>
      <c r="I27" s="76"/>
      <c r="J27" s="67">
        <f t="shared" si="10"/>
        <v>0</v>
      </c>
      <c r="K27" s="67">
        <f>IF(J27&gt;=8,8,IF(J27&lt;8,J27,0))</f>
        <v>0</v>
      </c>
      <c r="L27" s="68">
        <f>IF((J27-K27)&lt;=4,J27-K27,4)</f>
        <v>0</v>
      </c>
      <c r="M27" s="69">
        <f t="shared" si="11"/>
        <v>0</v>
      </c>
      <c r="N27" s="73"/>
      <c r="O27" s="18" t="s">
        <v>19</v>
      </c>
      <c r="P27" s="18" t="s">
        <v>19</v>
      </c>
      <c r="Q27" s="84">
        <f t="shared" ref="Q27:Q33" si="12">IF(J27&gt;8,J27-8,0)</f>
        <v>0</v>
      </c>
      <c r="R27" s="9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</row>
    <row r="28" spans="1:112" ht="13">
      <c r="A28" s="19" t="s">
        <v>17</v>
      </c>
      <c r="B28" s="62">
        <v>46232</v>
      </c>
      <c r="C28" s="70"/>
      <c r="D28" s="70"/>
      <c r="E28" s="70"/>
      <c r="F28" s="71"/>
      <c r="G28" s="72"/>
      <c r="H28" s="72"/>
      <c r="I28" s="76"/>
      <c r="J28" s="67">
        <f t="shared" si="10"/>
        <v>0</v>
      </c>
      <c r="K28" s="67">
        <f>IF(J28&gt;=8,8,IF(J28&lt;8,J28,0))</f>
        <v>0</v>
      </c>
      <c r="L28" s="68">
        <f>IF((J28-K28)&lt;=4,J28-K28,4)</f>
        <v>0</v>
      </c>
      <c r="M28" s="69">
        <f t="shared" si="11"/>
        <v>0</v>
      </c>
      <c r="N28" s="73"/>
      <c r="O28" s="18" t="s">
        <v>19</v>
      </c>
      <c r="P28" s="18" t="s">
        <v>19</v>
      </c>
      <c r="Q28" s="84">
        <f t="shared" si="12"/>
        <v>0</v>
      </c>
      <c r="R28" s="9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</row>
    <row r="29" spans="1:112" ht="13">
      <c r="A29" s="19" t="s">
        <v>18</v>
      </c>
      <c r="B29" s="62">
        <v>46233</v>
      </c>
      <c r="C29" s="70"/>
      <c r="D29" s="70"/>
      <c r="E29" s="70"/>
      <c r="F29" s="71"/>
      <c r="G29" s="72"/>
      <c r="H29" s="72"/>
      <c r="I29" s="76"/>
      <c r="J29" s="67">
        <f t="shared" si="10"/>
        <v>0</v>
      </c>
      <c r="K29" s="67">
        <f>IF(J29&gt;=8,8,IF(J29&lt;8,J29,0))</f>
        <v>0</v>
      </c>
      <c r="L29" s="68">
        <f>IF((J29-K29)&lt;=4,J29-K29,4)</f>
        <v>0</v>
      </c>
      <c r="M29" s="69">
        <f t="shared" si="11"/>
        <v>0</v>
      </c>
      <c r="N29" s="73"/>
      <c r="O29" s="18" t="s">
        <v>19</v>
      </c>
      <c r="P29" s="18" t="s">
        <v>19</v>
      </c>
      <c r="Q29" s="84">
        <f t="shared" si="12"/>
        <v>0</v>
      </c>
      <c r="R29" s="9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</row>
    <row r="30" spans="1:112" ht="13">
      <c r="A30" s="19" t="s">
        <v>20</v>
      </c>
      <c r="B30" s="62">
        <v>46234</v>
      </c>
      <c r="C30" s="70"/>
      <c r="D30" s="70"/>
      <c r="E30" s="70"/>
      <c r="F30" s="71"/>
      <c r="G30" s="72"/>
      <c r="H30" s="72"/>
      <c r="I30" s="76"/>
      <c r="J30" s="67">
        <f t="shared" si="10"/>
        <v>0</v>
      </c>
      <c r="K30" s="67">
        <f>IF(J30&gt;=8,8,IF(J30&lt;8,J30,0))</f>
        <v>0</v>
      </c>
      <c r="L30" s="68">
        <f>IF((J30-K30)&lt;=4,J30-K30,4)</f>
        <v>0</v>
      </c>
      <c r="M30" s="69">
        <f t="shared" si="11"/>
        <v>0</v>
      </c>
      <c r="N30" s="73"/>
      <c r="O30" s="18" t="s">
        <v>19</v>
      </c>
      <c r="P30" s="18" t="s">
        <v>19</v>
      </c>
      <c r="Q30" s="84">
        <f t="shared" si="12"/>
        <v>0</v>
      </c>
      <c r="R30" s="9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</row>
    <row r="31" spans="1:112" ht="13">
      <c r="A31" s="20" t="s">
        <v>21</v>
      </c>
      <c r="B31" s="62"/>
      <c r="C31" s="70"/>
      <c r="D31" s="70"/>
      <c r="E31" s="70"/>
      <c r="F31" s="71"/>
      <c r="G31" s="72"/>
      <c r="H31" s="72"/>
      <c r="I31" s="76"/>
      <c r="J31" s="67">
        <f t="shared" si="10"/>
        <v>0</v>
      </c>
      <c r="K31" s="67">
        <f>IF(J31&gt;=8,IF(SUM(K26:K30)&gt;=40,0,IF((SUM(K26:K30)+J31)&gt;=40,IF(40-SUM(K26:K30)&gt;8,8,40-SUM(K26:K30)),IF(J31&gt;=8,8,IF(J31&lt;8,J31,0)))),IF(J31&lt;8,IF(SUM(K26:K30)&gt;=40,0,IF((SUM(K26:K30)+J31)&gt;=40,40-SUM(K26:K30),IF(J31&gt;=8,8,IF(J31&lt;8,J31,0))))))</f>
        <v>0</v>
      </c>
      <c r="L31" s="68">
        <f>IF(K31=J31,0,IF((SUM(K26:K30)+J31)&gt;=40,IF(J31&lt;=12,J31-K31,IF(J31&gt;12,12-K31,IF((J31-K31)&lt;=4,J31-K31,4))),IF(J31&lt;=12,J31-K31,IF(J31&gt;12,12-K31,IF((J31-K31)&lt;=4,J31-K31,4)))))</f>
        <v>0</v>
      </c>
      <c r="M31" s="69">
        <f t="shared" si="11"/>
        <v>0</v>
      </c>
      <c r="N31" s="73"/>
      <c r="O31" s="18" t="s">
        <v>19</v>
      </c>
      <c r="P31" s="18" t="s">
        <v>19</v>
      </c>
      <c r="Q31" s="84">
        <f t="shared" si="12"/>
        <v>0</v>
      </c>
      <c r="R31" s="9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</row>
    <row r="32" spans="1:112" ht="13.5" thickBot="1">
      <c r="A32" s="20" t="s">
        <v>22</v>
      </c>
      <c r="B32" s="62"/>
      <c r="C32" s="70"/>
      <c r="D32" s="70"/>
      <c r="E32" s="70"/>
      <c r="F32" s="71"/>
      <c r="G32" s="72"/>
      <c r="H32" s="72"/>
      <c r="I32" s="76"/>
      <c r="J32" s="67">
        <f t="shared" si="10"/>
        <v>0</v>
      </c>
      <c r="K32" s="67">
        <f>IF(SUM(R26:R31)=6,0,IF(J32=0,0,IF(SUM(K26:K31)&gt;=40,0,IF((SUM(K26:K31)+J32)&gt;=40,IF(J32&gt;8,IF(40-SUM(K26:K31)&gt;8,8,40-SUM(K26:K31)),40-SUM(K26:K31)),IF(J32&gt;=8,8,IF(J32&lt;8,J32,0))))))</f>
        <v>0</v>
      </c>
      <c r="L32" s="68">
        <f>IF(SUM(R26:R31)=6,IF(J32&gt;=8,8,J32),IF(K33=40,IF(J32&lt;=12,J32-K32,IF(J32&gt;12,12-K32,IF((J32-K32)&lt;=4,J32-K32,4))),IF(SUM(R26:R31)=6,IF(J32&lt;=12,J32-K32,IF(J32&gt;12,12-K32,IF((J32-K32)&lt;=4,J32-K32,4))),IF(J32&gt;8,IF(J32&gt;12,4,J32-K32),0))))</f>
        <v>0</v>
      </c>
      <c r="M32" s="69">
        <f>IF(J32&gt;12,J32-SUM(K32:L32),IF(J32&gt;0,IF((K32+L32)=J32,0,J32-L32),0))</f>
        <v>0</v>
      </c>
      <c r="N32" s="73"/>
      <c r="O32" s="18" t="s">
        <v>19</v>
      </c>
      <c r="P32" s="18" t="s">
        <v>19</v>
      </c>
      <c r="Q32" s="84">
        <f t="shared" si="12"/>
        <v>0</v>
      </c>
      <c r="R32" s="9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</row>
    <row r="33" spans="1:112" ht="16" thickBot="1">
      <c r="A33" s="22"/>
      <c r="B33" s="23"/>
      <c r="C33" s="24" t="s">
        <v>23</v>
      </c>
      <c r="D33" s="9"/>
      <c r="E33" s="9"/>
      <c r="F33" s="9"/>
      <c r="G33" s="9"/>
      <c r="H33" s="9"/>
      <c r="I33" s="25">
        <f>SUM(I26:I32)</f>
        <v>0</v>
      </c>
      <c r="J33" s="25">
        <f>SUM(J26:J32)</f>
        <v>0</v>
      </c>
      <c r="K33" s="25">
        <f>SUM(K26:K32)</f>
        <v>0</v>
      </c>
      <c r="L33" s="25">
        <f>SUM(L26:L32)</f>
        <v>0</v>
      </c>
      <c r="M33" s="25">
        <f>SUM(M26:M32)</f>
        <v>0</v>
      </c>
      <c r="N33" s="9"/>
      <c r="O33" s="21"/>
      <c r="P33" s="21"/>
      <c r="Q33" s="84">
        <f t="shared" si="12"/>
        <v>0</v>
      </c>
      <c r="R33" s="9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</row>
    <row r="34" spans="1:112" ht="16" thickBot="1">
      <c r="A34" s="22"/>
      <c r="B34" s="31"/>
      <c r="C34" s="9"/>
      <c r="D34" s="9"/>
      <c r="E34" s="9"/>
      <c r="F34" s="9"/>
      <c r="G34" s="9"/>
      <c r="H34" s="9"/>
      <c r="I34" s="77"/>
      <c r="J34" s="32"/>
      <c r="K34" s="26"/>
      <c r="L34" s="26"/>
      <c r="M34" s="26"/>
      <c r="N34" s="9"/>
      <c r="O34" s="1"/>
      <c r="P34" s="1"/>
      <c r="Q34" s="9"/>
      <c r="R34" s="9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</row>
    <row r="35" spans="1:112" ht="18.5" thickBot="1">
      <c r="A35" s="33"/>
      <c r="B35" s="11"/>
      <c r="C35" s="34" t="s">
        <v>24</v>
      </c>
      <c r="D35" s="35"/>
      <c r="E35" s="35"/>
      <c r="F35" s="35"/>
      <c r="G35" s="35"/>
      <c r="H35" s="35"/>
      <c r="I35" s="36">
        <f>SUM(I13+I23+I33)</f>
        <v>0</v>
      </c>
      <c r="J35" s="36">
        <f>SUM(J13+J23+J33)</f>
        <v>0</v>
      </c>
      <c r="K35" s="36">
        <f>SUM(K13+K23+K33)</f>
        <v>0</v>
      </c>
      <c r="L35" s="36">
        <f>SUM(L13+L23+L33)</f>
        <v>0</v>
      </c>
      <c r="M35" s="36">
        <f>SUM(M13+M23+M33)</f>
        <v>0</v>
      </c>
      <c r="N35" s="9"/>
      <c r="O35" s="1"/>
      <c r="P35" s="1"/>
      <c r="Q35" s="37" t="s">
        <v>25</v>
      </c>
      <c r="R35" s="41"/>
      <c r="S35" s="1">
        <f>SUM(S6:S24)</f>
        <v>0</v>
      </c>
      <c r="T35" s="1">
        <f t="shared" ref="T35:AA35" si="13">SUM(T6:T24)</f>
        <v>0</v>
      </c>
      <c r="U35" s="1">
        <f t="shared" si="13"/>
        <v>0</v>
      </c>
      <c r="V35" s="1">
        <f t="shared" si="13"/>
        <v>0</v>
      </c>
      <c r="W35" s="1">
        <f t="shared" si="13"/>
        <v>0</v>
      </c>
      <c r="X35" s="1">
        <f t="shared" si="13"/>
        <v>0</v>
      </c>
      <c r="Y35" s="1">
        <f t="shared" si="13"/>
        <v>0</v>
      </c>
      <c r="Z35" s="1">
        <f t="shared" si="13"/>
        <v>0</v>
      </c>
      <c r="AA35" s="1">
        <f t="shared" si="13"/>
        <v>0</v>
      </c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</row>
    <row r="36" spans="1:112" ht="18">
      <c r="A36" s="33"/>
      <c r="B36" s="11"/>
      <c r="C36" s="34"/>
      <c r="D36" s="35"/>
      <c r="E36" s="35"/>
      <c r="F36" s="35"/>
      <c r="G36" s="35"/>
      <c r="H36" s="35"/>
      <c r="I36" s="38"/>
      <c r="J36" s="38"/>
      <c r="K36" s="38"/>
      <c r="L36" s="38"/>
      <c r="M36" s="38"/>
      <c r="N36" s="9"/>
      <c r="O36" s="1"/>
      <c r="P36" s="1"/>
      <c r="Q36" s="39">
        <f>J35</f>
        <v>0</v>
      </c>
      <c r="R36" s="46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</row>
    <row r="37" spans="1:112" ht="13.5" thickBot="1">
      <c r="A37" s="42" t="s">
        <v>29</v>
      </c>
      <c r="O37" s="1"/>
      <c r="P37" s="1"/>
      <c r="Q37" s="9"/>
      <c r="R37" s="9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</row>
    <row r="38" spans="1:112" ht="13">
      <c r="A38" s="47" t="s">
        <v>30</v>
      </c>
      <c r="B38" s="48"/>
      <c r="C38" s="47"/>
      <c r="D38" s="47"/>
      <c r="E38" s="47"/>
      <c r="F38" s="47"/>
      <c r="G38" s="47"/>
      <c r="H38" s="47"/>
      <c r="I38" s="79"/>
      <c r="J38" s="47"/>
      <c r="K38" s="141" t="s">
        <v>35</v>
      </c>
      <c r="L38" s="142"/>
      <c r="M38" s="142"/>
      <c r="N38" s="142"/>
      <c r="O38" s="142"/>
      <c r="P38" s="142"/>
      <c r="Q38" s="142"/>
      <c r="R38" s="143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</row>
    <row r="39" spans="1:112">
      <c r="A39" s="47" t="s">
        <v>31</v>
      </c>
      <c r="B39" s="48"/>
      <c r="C39" s="47"/>
      <c r="D39" s="47"/>
      <c r="E39" s="47"/>
      <c r="F39" s="47"/>
      <c r="G39" s="47"/>
      <c r="H39" s="47"/>
      <c r="I39" s="79"/>
      <c r="J39" s="47"/>
      <c r="K39" s="58"/>
      <c r="L39" s="60" t="s">
        <v>36</v>
      </c>
      <c r="M39" s="49"/>
      <c r="N39" s="49"/>
      <c r="O39" s="60" t="s">
        <v>40</v>
      </c>
      <c r="P39" s="1"/>
      <c r="Q39" s="9"/>
      <c r="R39" s="53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</row>
    <row r="40" spans="1:112">
      <c r="A40" s="50" t="s">
        <v>32</v>
      </c>
      <c r="B40" s="48"/>
      <c r="C40" s="47"/>
      <c r="D40" s="47"/>
      <c r="E40" s="47"/>
      <c r="F40" s="47"/>
      <c r="G40" s="47"/>
      <c r="H40" s="47"/>
      <c r="I40" s="79"/>
      <c r="J40" s="47"/>
      <c r="K40" s="58"/>
      <c r="L40" s="64" t="s">
        <v>37</v>
      </c>
      <c r="M40" s="65"/>
      <c r="N40" s="49"/>
      <c r="O40" s="60" t="s">
        <v>44</v>
      </c>
      <c r="P40" s="1"/>
      <c r="Q40" s="9"/>
      <c r="R40" s="53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</row>
    <row r="41" spans="1:112">
      <c r="A41" s="47" t="s">
        <v>33</v>
      </c>
      <c r="B41" s="48"/>
      <c r="C41" s="47"/>
      <c r="D41" s="47"/>
      <c r="E41" s="47"/>
      <c r="F41" s="47"/>
      <c r="G41" s="47"/>
      <c r="H41" s="47"/>
      <c r="I41" s="79"/>
      <c r="J41" s="47"/>
      <c r="K41" s="58"/>
      <c r="L41" s="60" t="s">
        <v>39</v>
      </c>
      <c r="M41" s="49"/>
      <c r="N41" s="49"/>
      <c r="O41" s="60" t="s">
        <v>41</v>
      </c>
      <c r="P41" s="1"/>
      <c r="Q41" s="9"/>
      <c r="R41" s="53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</row>
    <row r="42" spans="1:112">
      <c r="A42" s="47" t="s">
        <v>34</v>
      </c>
      <c r="B42" s="48"/>
      <c r="C42" s="47"/>
      <c r="D42" s="47"/>
      <c r="E42" s="47"/>
      <c r="F42" s="47"/>
      <c r="G42" s="47"/>
      <c r="H42" s="47"/>
      <c r="I42" s="79"/>
      <c r="J42" s="47"/>
      <c r="K42" s="58"/>
      <c r="L42" s="60" t="s">
        <v>43</v>
      </c>
      <c r="M42" s="49"/>
      <c r="N42" s="49"/>
      <c r="O42" s="60" t="s">
        <v>38</v>
      </c>
      <c r="P42" s="49"/>
      <c r="Q42" s="9"/>
      <c r="R42" s="53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</row>
    <row r="43" spans="1:112" ht="13" thickBot="1">
      <c r="K43" s="59"/>
      <c r="L43" s="61" t="s">
        <v>46</v>
      </c>
      <c r="M43" s="54"/>
      <c r="N43" s="54"/>
      <c r="O43" s="61"/>
      <c r="P43" s="55"/>
      <c r="Q43" s="56"/>
      <c r="R43" s="57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>
      <c r="N44" s="9"/>
      <c r="O44" s="1"/>
      <c r="P44" s="1"/>
      <c r="Q44" s="2"/>
      <c r="R44" s="2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 ht="13">
      <c r="A45" s="52" t="s">
        <v>26</v>
      </c>
      <c r="B45" s="11"/>
      <c r="C45" s="10"/>
      <c r="D45" s="10"/>
      <c r="E45" s="13"/>
      <c r="F45" s="13"/>
      <c r="G45" s="13"/>
      <c r="H45" s="13"/>
      <c r="I45" s="80"/>
      <c r="J45" s="13"/>
      <c r="K45" s="12" t="s">
        <v>27</v>
      </c>
      <c r="L45" s="13"/>
      <c r="M45" s="13"/>
      <c r="N45" s="10"/>
      <c r="O45" s="1"/>
      <c r="P45" s="1"/>
      <c r="Q45" s="40"/>
      <c r="R45" s="40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>
      <c r="B46" s="2"/>
      <c r="O46" s="1"/>
      <c r="P46" s="1"/>
      <c r="Q46" s="9"/>
      <c r="R46" s="9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 ht="13">
      <c r="A47" s="51" t="s">
        <v>28</v>
      </c>
      <c r="B47" s="11"/>
      <c r="C47" s="10"/>
      <c r="D47" s="10"/>
      <c r="E47" s="13"/>
      <c r="F47" s="13"/>
      <c r="G47" s="13"/>
      <c r="H47" s="13"/>
      <c r="I47" s="80"/>
      <c r="J47" s="13"/>
      <c r="K47" s="12" t="s">
        <v>27</v>
      </c>
      <c r="L47" s="13"/>
      <c r="M47" s="13"/>
      <c r="O47" s="1"/>
      <c r="P47" s="1"/>
      <c r="Q47" s="9"/>
      <c r="R47" s="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>
      <c r="O48" s="1"/>
      <c r="P48" s="1"/>
      <c r="Q48" s="9"/>
      <c r="R48" s="9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5:112">
      <c r="O49" s="1"/>
      <c r="P49" s="1"/>
      <c r="Q49" s="9"/>
      <c r="R49" s="9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5:112">
      <c r="O50" s="1"/>
      <c r="P50" s="1"/>
      <c r="Q50" s="9"/>
      <c r="R50" s="9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5:112">
      <c r="O51" s="1"/>
      <c r="P51" s="1"/>
      <c r="Q51" s="9"/>
      <c r="R51" s="9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5:112">
      <c r="O52" s="1"/>
      <c r="P52" s="1"/>
      <c r="Q52" s="9"/>
      <c r="R52" s="9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5:112">
      <c r="O53" s="1"/>
      <c r="P53" s="1"/>
      <c r="Q53" s="9"/>
      <c r="R53" s="9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5:112">
      <c r="O54" s="1"/>
      <c r="P54" s="1"/>
      <c r="Q54" s="9"/>
      <c r="R54" s="9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5:112">
      <c r="O55" s="1"/>
      <c r="P55" s="1"/>
      <c r="Q55" s="9"/>
      <c r="R55" s="9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5:112">
      <c r="O56" s="1"/>
      <c r="P56" s="1"/>
      <c r="Q56" s="9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5:112">
      <c r="O57" s="1"/>
      <c r="P57" s="1"/>
      <c r="Q57" s="9"/>
      <c r="R57" s="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5:112">
      <c r="O58" s="1"/>
      <c r="P58" s="1"/>
      <c r="Q58" s="9"/>
      <c r="R58" s="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5:112">
      <c r="O59" s="1"/>
      <c r="P59" s="1"/>
      <c r="Q59" s="9"/>
      <c r="R59" s="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5:112">
      <c r="O60" s="1"/>
      <c r="P60" s="1"/>
      <c r="Q60" s="9"/>
      <c r="R60" s="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5:112">
      <c r="O61" s="1"/>
      <c r="P61" s="1"/>
      <c r="Q61" s="9"/>
      <c r="R61" s="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5:112">
      <c r="O62" s="1"/>
      <c r="P62" s="1"/>
      <c r="Q62" s="9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5:112">
      <c r="O63" s="1"/>
      <c r="P63" s="1"/>
      <c r="Q63" s="9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5:112">
      <c r="O64" s="1"/>
      <c r="P64" s="1"/>
      <c r="Q64" s="9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5:112">
      <c r="O65" s="1"/>
      <c r="P65" s="1"/>
      <c r="Q65" s="9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5:112">
      <c r="O66" s="1"/>
      <c r="P66" s="1"/>
      <c r="Q66" s="9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5:112">
      <c r="O67" s="1"/>
      <c r="P67" s="1"/>
      <c r="Q67" s="9"/>
      <c r="R67" s="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5:112">
      <c r="O68" s="1"/>
      <c r="P68" s="1"/>
      <c r="Q68" s="9"/>
      <c r="R68" s="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5:112">
      <c r="O69" s="1"/>
      <c r="P69" s="1"/>
      <c r="Q69" s="9"/>
      <c r="R69" s="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5:112">
      <c r="O70" s="1"/>
      <c r="P70" s="1"/>
      <c r="Q70" s="9"/>
      <c r="R70" s="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5:112">
      <c r="O71" s="1"/>
      <c r="P71" s="1"/>
      <c r="Q71" s="9"/>
      <c r="R71" s="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5:112">
      <c r="O72" s="1"/>
      <c r="P72" s="1"/>
      <c r="Q72" s="9"/>
      <c r="R72" s="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5:112">
      <c r="O73" s="1"/>
      <c r="P73" s="1"/>
      <c r="Q73" s="9"/>
      <c r="R73" s="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5:112">
      <c r="O74" s="1"/>
      <c r="P74" s="1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5:112">
      <c r="O75" s="1"/>
      <c r="P75" s="1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5:112">
      <c r="O76" s="1"/>
      <c r="P76" s="1"/>
      <c r="Q76" s="9"/>
      <c r="R76" s="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5:112">
      <c r="O77" s="1"/>
      <c r="P77" s="1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5:112">
      <c r="O78" s="1"/>
      <c r="P78" s="1"/>
      <c r="Q78" s="9"/>
      <c r="R78" s="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5:112">
      <c r="O79" s="1"/>
      <c r="P79" s="1"/>
      <c r="Q79" s="9"/>
      <c r="R79" s="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5:112">
      <c r="O80" s="1"/>
      <c r="P80" s="1"/>
      <c r="Q80" s="9"/>
      <c r="R80" s="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5:112">
      <c r="O81" s="1"/>
      <c r="P81" s="1"/>
      <c r="Q81" s="9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5:112">
      <c r="O82" s="1"/>
      <c r="P82" s="1"/>
      <c r="Q82" s="9"/>
      <c r="R82" s="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5:112">
      <c r="O83" s="1"/>
      <c r="P83" s="1"/>
      <c r="Q83" s="9"/>
      <c r="R83" s="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5:112">
      <c r="O84" s="1"/>
      <c r="P84" s="1"/>
      <c r="Q84" s="9"/>
      <c r="R84" s="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5:112">
      <c r="O85" s="1"/>
      <c r="P85" s="1"/>
      <c r="Q85" s="9"/>
      <c r="R85" s="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5:112">
      <c r="O86" s="1"/>
      <c r="P86" s="1"/>
      <c r="Q86" s="9"/>
      <c r="R86" s="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5:112">
      <c r="O87" s="1"/>
      <c r="P87" s="1"/>
      <c r="Q87" s="9"/>
      <c r="R87" s="9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5:112">
      <c r="O88" s="1"/>
      <c r="P88" s="1"/>
      <c r="Q88" s="9"/>
      <c r="R88" s="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5:112">
      <c r="O89" s="1"/>
      <c r="P89" s="1"/>
      <c r="Q89" s="9"/>
      <c r="R89" s="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5:112">
      <c r="O90" s="1"/>
      <c r="P90" s="1"/>
      <c r="Q90" s="9"/>
      <c r="R90" s="9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5:112">
      <c r="O91" s="1"/>
      <c r="P91" s="1"/>
      <c r="Q91" s="9"/>
      <c r="R91" s="9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5:112">
      <c r="O92" s="1"/>
      <c r="P92" s="1"/>
      <c r="Q92" s="9"/>
      <c r="R92" s="9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5:112">
      <c r="O93" s="1"/>
      <c r="P93" s="1"/>
      <c r="Q93" s="9"/>
      <c r="R93" s="9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5:112">
      <c r="O94" s="1"/>
      <c r="P94" s="1"/>
      <c r="Q94" s="9"/>
      <c r="R94" s="9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5:112">
      <c r="O95" s="1"/>
      <c r="P95" s="1"/>
      <c r="Q95" s="9"/>
      <c r="R95" s="9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5:112">
      <c r="O96" s="1"/>
      <c r="P96" s="1"/>
      <c r="Q96" s="9"/>
      <c r="R96" s="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5:112">
      <c r="O97" s="1"/>
      <c r="P97" s="1"/>
      <c r="Q97" s="9"/>
      <c r="R97" s="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5:112">
      <c r="O98" s="1"/>
      <c r="P98" s="1"/>
      <c r="Q98" s="9"/>
      <c r="R98" s="9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5:112">
      <c r="O99" s="1"/>
      <c r="P99" s="1"/>
      <c r="Q99" s="9"/>
      <c r="R99" s="9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5:112">
      <c r="O100" s="1"/>
      <c r="P100" s="1"/>
      <c r="Q100" s="9"/>
      <c r="R100" s="9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5:112">
      <c r="O101" s="1"/>
      <c r="P101" s="1"/>
      <c r="Q101" s="9"/>
      <c r="R101" s="9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5:112">
      <c r="O102" s="1"/>
      <c r="P102" s="1"/>
      <c r="Q102" s="9"/>
      <c r="R102" s="9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5:112">
      <c r="O103" s="1"/>
      <c r="P103" s="1"/>
      <c r="Q103" s="9"/>
      <c r="R103" s="9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5:112">
      <c r="O104" s="1"/>
      <c r="P104" s="1"/>
      <c r="Q104" s="9"/>
      <c r="R104" s="9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5:112">
      <c r="O105" s="1"/>
      <c r="P105" s="1"/>
      <c r="Q105" s="9"/>
      <c r="R105" s="9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5:112">
      <c r="O106" s="1"/>
      <c r="P106" s="1"/>
      <c r="Q106" s="9"/>
      <c r="R106" s="9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5:112">
      <c r="O107" s="1"/>
      <c r="P107" s="1"/>
      <c r="Q107" s="9"/>
      <c r="R107" s="9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5:112">
      <c r="O108" s="1"/>
      <c r="P108" s="1"/>
      <c r="Q108" s="9"/>
      <c r="R108" s="9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5:112">
      <c r="O109" s="1"/>
      <c r="P109" s="1"/>
      <c r="Q109" s="9"/>
      <c r="R109" s="9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5:112">
      <c r="O110" s="1"/>
      <c r="P110" s="1"/>
      <c r="Q110" s="9"/>
      <c r="R110" s="9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5:112">
      <c r="O111" s="1"/>
      <c r="P111" s="1"/>
      <c r="Q111" s="9"/>
      <c r="R111" s="9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5:112">
      <c r="O112" s="1"/>
      <c r="P112" s="1"/>
      <c r="Q112" s="9"/>
      <c r="R112" s="9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5:112">
      <c r="O113" s="1"/>
      <c r="P113" s="1"/>
      <c r="Q113" s="9"/>
      <c r="R113" s="9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5:112">
      <c r="O114" s="1"/>
      <c r="P114" s="1"/>
      <c r="Q114" s="9"/>
      <c r="R114" s="9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5:112">
      <c r="O115" s="1"/>
      <c r="P115" s="1"/>
      <c r="Q115" s="9"/>
      <c r="R115" s="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5:112">
      <c r="O116" s="1"/>
      <c r="P116" s="1"/>
      <c r="Q116" s="9"/>
      <c r="R116" s="9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5:112">
      <c r="O117" s="1"/>
      <c r="P117" s="1"/>
      <c r="Q117" s="9"/>
      <c r="R117" s="9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5:112">
      <c r="O118" s="1"/>
      <c r="P118" s="1"/>
      <c r="Q118" s="9"/>
      <c r="R118" s="9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5:112">
      <c r="O119" s="1"/>
      <c r="P119" s="1"/>
      <c r="Q119" s="9"/>
      <c r="R119" s="9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5:112">
      <c r="O120" s="1"/>
      <c r="P120" s="1"/>
      <c r="Q120" s="9"/>
      <c r="R120" s="9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5:112">
      <c r="O121" s="1"/>
      <c r="P121" s="1"/>
      <c r="Q121" s="9"/>
      <c r="R121" s="9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5:112">
      <c r="O122" s="1"/>
      <c r="P122" s="1"/>
      <c r="Q122" s="9"/>
      <c r="R122" s="9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5:112">
      <c r="O123" s="1"/>
      <c r="P123" s="1"/>
      <c r="Q123" s="9"/>
      <c r="R123" s="9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5:112">
      <c r="O124" s="1"/>
      <c r="P124" s="1"/>
      <c r="Q124" s="9"/>
      <c r="R124" s="9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5:112">
      <c r="O125" s="1"/>
      <c r="P125" s="1"/>
      <c r="Q125" s="9"/>
      <c r="R125" s="9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5:112">
      <c r="O126" s="1"/>
      <c r="P126" s="1"/>
      <c r="Q126" s="9"/>
      <c r="R126" s="9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5:112">
      <c r="O127" s="1"/>
      <c r="P127" s="1"/>
      <c r="Q127" s="9"/>
      <c r="R127" s="9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5:112">
      <c r="O128" s="1"/>
      <c r="P128" s="1"/>
      <c r="Q128" s="9"/>
      <c r="R128" s="9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5:112">
      <c r="O129" s="1"/>
      <c r="P129" s="1"/>
      <c r="Q129" s="9"/>
      <c r="R129" s="9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5:112">
      <c r="O130" s="1"/>
      <c r="P130" s="1"/>
      <c r="Q130" s="9"/>
      <c r="R130" s="9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5:112">
      <c r="O131" s="1"/>
      <c r="P131" s="1"/>
      <c r="Q131" s="9"/>
      <c r="R131" s="9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5:112">
      <c r="O132" s="1"/>
      <c r="P132" s="1"/>
      <c r="Q132" s="9"/>
      <c r="R132" s="9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5:112">
      <c r="O133" s="1"/>
      <c r="P133" s="1"/>
      <c r="Q133" s="9"/>
      <c r="R133" s="9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5:112">
      <c r="O134" s="1"/>
      <c r="P134" s="1"/>
      <c r="Q134" s="9"/>
      <c r="R134" s="9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5:112">
      <c r="O135" s="1"/>
      <c r="P135" s="1"/>
      <c r="Q135" s="9"/>
      <c r="R135" s="9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5:112">
      <c r="O136" s="1"/>
      <c r="P136" s="1"/>
      <c r="Q136" s="9"/>
      <c r="R136" s="9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5:112">
      <c r="O137" s="1"/>
      <c r="P137" s="1"/>
      <c r="Q137" s="9"/>
      <c r="R137" s="9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5:112">
      <c r="O138" s="1"/>
      <c r="P138" s="1"/>
      <c r="Q138" s="9"/>
      <c r="R138" s="9"/>
    </row>
    <row r="139" spans="15:112">
      <c r="O139" s="1"/>
      <c r="P139" s="1"/>
      <c r="Q139" s="9"/>
      <c r="R139" s="9"/>
    </row>
    <row r="140" spans="15:112">
      <c r="O140" s="1"/>
      <c r="P140" s="1"/>
      <c r="Q140" s="9"/>
      <c r="R140" s="9"/>
    </row>
    <row r="141" spans="15:112">
      <c r="O141" s="1"/>
      <c r="P141" s="1"/>
      <c r="Q141" s="9"/>
      <c r="R141" s="9"/>
    </row>
    <row r="142" spans="15:112">
      <c r="O142" s="1"/>
      <c r="P142" s="1"/>
      <c r="Q142" s="9"/>
      <c r="R142" s="9"/>
    </row>
    <row r="143" spans="15:112">
      <c r="O143" s="1"/>
      <c r="P143" s="1"/>
      <c r="Q143" s="9"/>
      <c r="R143" s="9"/>
    </row>
    <row r="144" spans="15:112">
      <c r="O144" s="1"/>
      <c r="P144" s="1"/>
      <c r="Q144" s="9"/>
      <c r="R144" s="9"/>
    </row>
    <row r="145" spans="15:16">
      <c r="O145" s="1"/>
      <c r="P145" s="1"/>
    </row>
    <row r="146" spans="15:16">
      <c r="O146" s="1"/>
      <c r="P146" s="1"/>
    </row>
  </sheetData>
  <mergeCells count="3">
    <mergeCell ref="A1:R1"/>
    <mergeCell ref="A2:R2"/>
    <mergeCell ref="K38:R38"/>
  </mergeCells>
  <phoneticPr fontId="0" type="noConversion"/>
  <conditionalFormatting sqref="I6:N6">
    <cfRule type="expression" dxfId="198" priority="29" stopIfTrue="1">
      <formula>$B$6=""</formula>
    </cfRule>
  </conditionalFormatting>
  <conditionalFormatting sqref="I7:N11">
    <cfRule type="expression" dxfId="197" priority="24" stopIfTrue="1">
      <formula>$B7=""</formula>
    </cfRule>
  </conditionalFormatting>
  <conditionalFormatting sqref="J22:L22">
    <cfRule type="expression" dxfId="196" priority="75" stopIfTrue="1">
      <formula>$I22&gt;0</formula>
    </cfRule>
  </conditionalFormatting>
  <conditionalFormatting sqref="J32:L32">
    <cfRule type="expression" dxfId="195" priority="13" stopIfTrue="1">
      <formula>$I32&gt;0</formula>
    </cfRule>
  </conditionalFormatting>
  <conditionalFormatting sqref="J6:M6 J7:J12">
    <cfRule type="expression" priority="104" stopIfTrue="1">
      <formula>$I6+$J6&lt;=8</formula>
    </cfRule>
  </conditionalFormatting>
  <conditionalFormatting sqref="J6:M12">
    <cfRule type="expression" dxfId="194" priority="111" stopIfTrue="1">
      <formula>$I6&gt;0</formula>
    </cfRule>
  </conditionalFormatting>
  <conditionalFormatting sqref="J16:M17">
    <cfRule type="expression" priority="71" stopIfTrue="1">
      <formula>$I16+$J16&lt;=8</formula>
    </cfRule>
  </conditionalFormatting>
  <conditionalFormatting sqref="J16:M21">
    <cfRule type="expression" dxfId="193" priority="76" stopIfTrue="1">
      <formula>$I16&gt;0</formula>
    </cfRule>
  </conditionalFormatting>
  <conditionalFormatting sqref="J18:M18">
    <cfRule type="expression" priority="70" stopIfTrue="1">
      <formula>$I18+$J18&lt;=0</formula>
    </cfRule>
  </conditionalFormatting>
  <conditionalFormatting sqref="J19:M22">
    <cfRule type="expression" priority="61" stopIfTrue="1">
      <formula>$I19+$J19&lt;=8</formula>
    </cfRule>
  </conditionalFormatting>
  <conditionalFormatting sqref="J26:M27">
    <cfRule type="expression" priority="9" stopIfTrue="1">
      <formula>$I26+$J26&lt;=8</formula>
    </cfRule>
  </conditionalFormatting>
  <conditionalFormatting sqref="J26:M31">
    <cfRule type="expression" dxfId="192" priority="14" stopIfTrue="1">
      <formula>$I26&gt;0</formula>
    </cfRule>
  </conditionalFormatting>
  <conditionalFormatting sqref="J28:M28">
    <cfRule type="expression" priority="8" stopIfTrue="1">
      <formula>$I28+$J28&lt;=0</formula>
    </cfRule>
  </conditionalFormatting>
  <conditionalFormatting sqref="J29:M32">
    <cfRule type="expression" priority="2" stopIfTrue="1">
      <formula>$I29+$J29&lt;=8</formula>
    </cfRule>
  </conditionalFormatting>
  <conditionalFormatting sqref="K6:K12">
    <cfRule type="cellIs" dxfId="191" priority="108" stopIfTrue="1" operator="greaterThan">
      <formula>8</formula>
    </cfRule>
  </conditionalFormatting>
  <conditionalFormatting sqref="K16:K22">
    <cfRule type="cellIs" dxfId="190" priority="74" stopIfTrue="1" operator="greaterThan">
      <formula>8</formula>
    </cfRule>
  </conditionalFormatting>
  <conditionalFormatting sqref="K26:K32">
    <cfRule type="cellIs" dxfId="189" priority="12" stopIfTrue="1" operator="greaterThan">
      <formula>8</formula>
    </cfRule>
  </conditionalFormatting>
  <conditionalFormatting sqref="K7:M7">
    <cfRule type="expression" priority="103" stopIfTrue="1">
      <formula>$I7+$J7&lt;=8</formula>
    </cfRule>
  </conditionalFormatting>
  <conditionalFormatting sqref="K8:N8">
    <cfRule type="expression" priority="34" stopIfTrue="1">
      <formula>$I8+$J8&lt;=0</formula>
    </cfRule>
  </conditionalFormatting>
  <conditionalFormatting sqref="K9:N12">
    <cfRule type="expression" priority="30" stopIfTrue="1">
      <formula>$I9+$J9&lt;=8</formula>
    </cfRule>
  </conditionalFormatting>
  <conditionalFormatting sqref="L6:L10">
    <cfRule type="cellIs" dxfId="188" priority="107" stopIfTrue="1" operator="greaterThan">
      <formula>4</formula>
    </cfRule>
  </conditionalFormatting>
  <conditionalFormatting sqref="L16:L20">
    <cfRule type="cellIs" dxfId="187" priority="73" stopIfTrue="1" operator="greaterThan">
      <formula>4</formula>
    </cfRule>
  </conditionalFormatting>
  <conditionalFormatting sqref="L26:L30">
    <cfRule type="cellIs" dxfId="186" priority="11" stopIfTrue="1" operator="greaterThan">
      <formula>4</formula>
    </cfRule>
  </conditionalFormatting>
  <conditionalFormatting sqref="M22">
    <cfRule type="expression" dxfId="185" priority="62" stopIfTrue="1">
      <formula>$I22&gt;0</formula>
    </cfRule>
  </conditionalFormatting>
  <conditionalFormatting sqref="M32">
    <cfRule type="expression" dxfId="184" priority="3" stopIfTrue="1">
      <formula>$I32&gt;0</formula>
    </cfRule>
  </conditionalFormatting>
  <conditionalFormatting sqref="N6:N7">
    <cfRule type="expression" priority="35" stopIfTrue="1">
      <formula>$I6+$J6&lt;=8</formula>
    </cfRule>
  </conditionalFormatting>
  <conditionalFormatting sqref="N6:N12">
    <cfRule type="expression" dxfId="183" priority="37" stopIfTrue="1">
      <formula>$I6&gt;0</formula>
    </cfRule>
  </conditionalFormatting>
  <conditionalFormatting sqref="N16:N22">
    <cfRule type="expression" dxfId="182" priority="22" stopIfTrue="1">
      <formula>$I16&gt;0</formula>
    </cfRule>
  </conditionalFormatting>
  <conditionalFormatting sqref="N26:N32">
    <cfRule type="expression" dxfId="181" priority="1" stopIfTrue="1">
      <formula>$I26&gt;0</formula>
    </cfRule>
  </conditionalFormatting>
  <pageMargins left="0.25" right="0.26" top="0.22" bottom="0.28999999999999998" header="0.19" footer="0.25"/>
  <pageSetup scale="79" orientation="landscape" r:id="rId1"/>
  <headerFooter alignWithMargins="0">
    <oddFooter>&amp;L&amp;A</oddFooter>
  </headerFooter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C9853-63DD-4F82-83EC-DBB3258E761A}">
  <dimension ref="A1:DH146"/>
  <sheetViews>
    <sheetView zoomScale="75" workbookViewId="0">
      <selection activeCell="I35" sqref="I35"/>
    </sheetView>
  </sheetViews>
  <sheetFormatPr defaultColWidth="9.1796875" defaultRowHeight="12.5"/>
  <cols>
    <col min="1" max="1" width="8" style="2" customWidth="1"/>
    <col min="2" max="2" width="11.1796875" style="43" customWidth="1"/>
    <col min="3" max="8" width="10.453125" style="2" customWidth="1"/>
    <col min="9" max="9" width="12.1796875" style="78" bestFit="1" customWidth="1"/>
    <col min="10" max="10" width="11" style="2" customWidth="1"/>
    <col min="11" max="13" width="10.453125" style="2" customWidth="1"/>
    <col min="14" max="14" width="9.453125" style="2" customWidth="1"/>
    <col min="15" max="16" width="4.453125" style="2" customWidth="1"/>
    <col min="17" max="17" width="9.453125" style="10" bestFit="1" customWidth="1"/>
    <col min="18" max="18" width="12.453125" style="10" customWidth="1"/>
    <col min="19" max="27" width="0" style="2" hidden="1" customWidth="1"/>
    <col min="28" max="16384" width="9.1796875" style="2"/>
  </cols>
  <sheetData>
    <row r="1" spans="1:112" ht="35">
      <c r="A1" s="139" t="s">
        <v>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20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s="3" customFormat="1" ht="27" customHeight="1" thickBot="1">
      <c r="B3" s="4" t="s">
        <v>1</v>
      </c>
      <c r="C3" s="85"/>
      <c r="D3" s="5"/>
      <c r="E3" s="6"/>
      <c r="F3" s="5"/>
      <c r="I3" s="74"/>
      <c r="L3" s="121" t="s">
        <v>2</v>
      </c>
      <c r="M3" s="85"/>
      <c r="N3" s="5"/>
      <c r="O3" s="5"/>
      <c r="P3" s="5"/>
      <c r="Q3" s="5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</row>
    <row r="4" spans="1:112" s="1" customFormat="1" ht="15" customHeight="1" thickBot="1">
      <c r="A4" s="22"/>
      <c r="B4" s="23"/>
      <c r="C4" s="24"/>
      <c r="D4" s="9"/>
      <c r="E4" s="9"/>
      <c r="F4" s="9"/>
      <c r="G4" s="9"/>
      <c r="H4" s="9"/>
      <c r="I4" s="63"/>
      <c r="J4" s="63"/>
      <c r="K4" s="63"/>
      <c r="L4" s="63"/>
      <c r="M4" s="63"/>
      <c r="N4" s="9"/>
      <c r="O4" s="9"/>
      <c r="P4" s="9"/>
      <c r="Q4" s="45"/>
      <c r="R4" s="45"/>
      <c r="S4" t="s">
        <v>55</v>
      </c>
      <c r="T4"/>
      <c r="U4"/>
      <c r="V4"/>
      <c r="W4"/>
      <c r="X4"/>
      <c r="Y4"/>
      <c r="Z4"/>
      <c r="AA4"/>
    </row>
    <row r="5" spans="1:112" ht="15" customHeight="1">
      <c r="A5" s="10"/>
      <c r="B5" s="14" t="s">
        <v>3</v>
      </c>
      <c r="C5" s="15" t="s">
        <v>4</v>
      </c>
      <c r="D5" s="15" t="s">
        <v>5</v>
      </c>
      <c r="E5" s="15" t="s">
        <v>4</v>
      </c>
      <c r="F5" s="15" t="s">
        <v>5</v>
      </c>
      <c r="G5" s="28" t="s">
        <v>4</v>
      </c>
      <c r="H5" s="28" t="s">
        <v>5</v>
      </c>
      <c r="I5" s="75" t="s">
        <v>6</v>
      </c>
      <c r="J5" s="29" t="s">
        <v>7</v>
      </c>
      <c r="K5" s="30" t="s">
        <v>8</v>
      </c>
      <c r="L5" s="16" t="s">
        <v>9</v>
      </c>
      <c r="M5" s="30" t="s">
        <v>10</v>
      </c>
      <c r="N5" s="16" t="s">
        <v>11</v>
      </c>
      <c r="O5" s="17" t="s">
        <v>12</v>
      </c>
      <c r="P5" s="17" t="s">
        <v>13</v>
      </c>
      <c r="Q5" s="81" t="s">
        <v>14</v>
      </c>
      <c r="R5" s="87"/>
      <c r="S5" t="s">
        <v>47</v>
      </c>
      <c r="T5" t="s">
        <v>42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54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</row>
    <row r="6" spans="1:112" s="44" customFormat="1" ht="15" customHeight="1">
      <c r="A6" s="19" t="s">
        <v>15</v>
      </c>
      <c r="B6" s="92"/>
      <c r="C6" s="122"/>
      <c r="D6" s="122"/>
      <c r="E6" s="122"/>
      <c r="F6" s="123"/>
      <c r="G6" s="66"/>
      <c r="H6" s="66"/>
      <c r="I6" s="76"/>
      <c r="J6" s="67">
        <f>IF(B6="",'07-31-2026'!J26,((D6-C6)+(F6-E6)+(H6-G6))*24)</f>
        <v>0</v>
      </c>
      <c r="K6" s="67">
        <f>IF(J6&gt;=8,8,IF(J6&lt;8,J6,0))</f>
        <v>0</v>
      </c>
      <c r="L6" s="68">
        <f>IF((J6-K6)&lt;=4,J6-K6,4)</f>
        <v>0</v>
      </c>
      <c r="M6" s="69">
        <f t="shared" ref="M6:M11" si="0">IF(J6&gt;12,J6-SUM(K6:L6),0)</f>
        <v>0</v>
      </c>
      <c r="N6" s="73"/>
      <c r="O6" s="18" t="s">
        <v>19</v>
      </c>
      <c r="P6" s="18" t="s">
        <v>19</v>
      </c>
      <c r="Q6" s="84">
        <f t="shared" ref="Q6:Q12" si="1">IF(J6&gt;8,J6-8,0)</f>
        <v>0</v>
      </c>
      <c r="R6" s="116">
        <f t="shared" ref="R6:R12" si="2">IF(J6-I6&gt;0,1,0)</f>
        <v>0</v>
      </c>
      <c r="S6" s="44">
        <f t="shared" ref="S6:S12" si="3">IF($N6=S$5,$I6,0)</f>
        <v>0</v>
      </c>
      <c r="T6" s="44">
        <f t="shared" ref="T6:AA22" si="4">IF($N6=T$5,$I6,0)</f>
        <v>0</v>
      </c>
      <c r="U6" s="44">
        <f t="shared" si="4"/>
        <v>0</v>
      </c>
      <c r="V6" s="44">
        <f t="shared" si="4"/>
        <v>0</v>
      </c>
      <c r="W6" s="44">
        <f t="shared" si="4"/>
        <v>0</v>
      </c>
      <c r="X6" s="44">
        <f t="shared" si="4"/>
        <v>0</v>
      </c>
      <c r="Y6" s="44">
        <f t="shared" si="4"/>
        <v>0</v>
      </c>
      <c r="Z6" s="44">
        <f t="shared" si="4"/>
        <v>0</v>
      </c>
      <c r="AA6" s="44">
        <f t="shared" si="4"/>
        <v>0</v>
      </c>
    </row>
    <row r="7" spans="1:112" s="44" customFormat="1" ht="15" customHeight="1">
      <c r="A7" s="19" t="s">
        <v>16</v>
      </c>
      <c r="B7" s="92"/>
      <c r="C7" s="122"/>
      <c r="D7" s="122"/>
      <c r="E7" s="122"/>
      <c r="F7" s="123"/>
      <c r="G7" s="72"/>
      <c r="H7" s="72"/>
      <c r="I7" s="76"/>
      <c r="J7" s="67">
        <f>IF(B7="",'07-31-2026'!J27,((D7-C7)+(F7-E7)+(H7-G7))*24)</f>
        <v>0</v>
      </c>
      <c r="K7" s="67">
        <f>IF(J7&gt;=8,8,IF(J7&lt;8,J7,0))</f>
        <v>0</v>
      </c>
      <c r="L7" s="68">
        <f>IF((J7-K7)&lt;=4,J7-K7,4)</f>
        <v>0</v>
      </c>
      <c r="M7" s="69">
        <f t="shared" si="0"/>
        <v>0</v>
      </c>
      <c r="N7" s="73"/>
      <c r="O7" s="18" t="s">
        <v>19</v>
      </c>
      <c r="P7" s="18" t="s">
        <v>19</v>
      </c>
      <c r="Q7" s="84">
        <f t="shared" si="1"/>
        <v>0</v>
      </c>
      <c r="R7" s="116">
        <f t="shared" si="2"/>
        <v>0</v>
      </c>
      <c r="S7" s="44">
        <f t="shared" si="3"/>
        <v>0</v>
      </c>
      <c r="T7" s="44">
        <f t="shared" si="4"/>
        <v>0</v>
      </c>
      <c r="U7" s="44">
        <f t="shared" si="4"/>
        <v>0</v>
      </c>
      <c r="V7" s="44">
        <f t="shared" si="4"/>
        <v>0</v>
      </c>
      <c r="W7" s="44">
        <f t="shared" si="4"/>
        <v>0</v>
      </c>
      <c r="X7" s="44">
        <f t="shared" si="4"/>
        <v>0</v>
      </c>
      <c r="Y7" s="44">
        <f t="shared" si="4"/>
        <v>0</v>
      </c>
      <c r="Z7" s="44">
        <f t="shared" si="4"/>
        <v>0</v>
      </c>
      <c r="AA7" s="44">
        <f t="shared" si="4"/>
        <v>0</v>
      </c>
    </row>
    <row r="8" spans="1:112" s="44" customFormat="1" ht="15" customHeight="1">
      <c r="A8" s="19" t="s">
        <v>17</v>
      </c>
      <c r="B8" s="92"/>
      <c r="C8" s="122"/>
      <c r="D8" s="122"/>
      <c r="E8" s="122"/>
      <c r="F8" s="123"/>
      <c r="G8" s="72"/>
      <c r="H8" s="72"/>
      <c r="I8" s="76"/>
      <c r="J8" s="67">
        <f>IF(B8="",'07-31-2026'!J28,((D8-C8)+(F8-E8)+(H8-G8))*24)</f>
        <v>0</v>
      </c>
      <c r="K8" s="67">
        <f>IF(J8&gt;=8,8,IF(J8&lt;8,J8,0))</f>
        <v>0</v>
      </c>
      <c r="L8" s="68">
        <f>IF((J8-K8)&lt;=4,J8-K8,4)</f>
        <v>0</v>
      </c>
      <c r="M8" s="69">
        <f t="shared" si="0"/>
        <v>0</v>
      </c>
      <c r="N8" s="73"/>
      <c r="O8" s="18" t="s">
        <v>19</v>
      </c>
      <c r="P8" s="18" t="s">
        <v>19</v>
      </c>
      <c r="Q8" s="84">
        <f t="shared" si="1"/>
        <v>0</v>
      </c>
      <c r="R8" s="116">
        <f t="shared" si="2"/>
        <v>0</v>
      </c>
      <c r="S8" s="44">
        <f t="shared" si="3"/>
        <v>0</v>
      </c>
      <c r="T8" s="44">
        <f t="shared" si="4"/>
        <v>0</v>
      </c>
      <c r="U8" s="44">
        <f t="shared" si="4"/>
        <v>0</v>
      </c>
      <c r="V8" s="44">
        <f t="shared" si="4"/>
        <v>0</v>
      </c>
      <c r="W8" s="44">
        <f t="shared" si="4"/>
        <v>0</v>
      </c>
      <c r="X8" s="44">
        <f t="shared" si="4"/>
        <v>0</v>
      </c>
      <c r="Y8" s="44">
        <f t="shared" si="4"/>
        <v>0</v>
      </c>
      <c r="Z8" s="44">
        <f t="shared" si="4"/>
        <v>0</v>
      </c>
      <c r="AA8" s="44">
        <f t="shared" si="4"/>
        <v>0</v>
      </c>
    </row>
    <row r="9" spans="1:112" s="44" customFormat="1" ht="15" customHeight="1">
      <c r="A9" s="19" t="s">
        <v>18</v>
      </c>
      <c r="B9" s="92"/>
      <c r="C9" s="122"/>
      <c r="D9" s="122"/>
      <c r="E9" s="122"/>
      <c r="F9" s="123"/>
      <c r="G9" s="72"/>
      <c r="H9" s="72"/>
      <c r="I9" s="76"/>
      <c r="J9" s="67">
        <f>IF(B9="",'07-31-2026'!J29,((D9-C9)+(F9-E9)+(H9-G9))*24)</f>
        <v>0</v>
      </c>
      <c r="K9" s="67">
        <f>IF(J9&gt;=8,8,IF(J9&lt;8,J9,0))</f>
        <v>0</v>
      </c>
      <c r="L9" s="68">
        <f>IF((J9-K9)&lt;=4,J9-K9,4)</f>
        <v>0</v>
      </c>
      <c r="M9" s="69">
        <f t="shared" si="0"/>
        <v>0</v>
      </c>
      <c r="N9" s="73"/>
      <c r="O9" s="18" t="s">
        <v>19</v>
      </c>
      <c r="P9" s="18" t="s">
        <v>19</v>
      </c>
      <c r="Q9" s="84">
        <f t="shared" si="1"/>
        <v>0</v>
      </c>
      <c r="R9" s="116">
        <f t="shared" si="2"/>
        <v>0</v>
      </c>
      <c r="S9" s="44">
        <f t="shared" si="3"/>
        <v>0</v>
      </c>
      <c r="T9" s="44">
        <f t="shared" si="4"/>
        <v>0</v>
      </c>
      <c r="U9" s="44">
        <f t="shared" si="4"/>
        <v>0</v>
      </c>
      <c r="V9" s="44">
        <f t="shared" si="4"/>
        <v>0</v>
      </c>
      <c r="W9" s="44">
        <f t="shared" si="4"/>
        <v>0</v>
      </c>
      <c r="X9" s="44">
        <f t="shared" si="4"/>
        <v>0</v>
      </c>
      <c r="Y9" s="44">
        <f t="shared" si="4"/>
        <v>0</v>
      </c>
      <c r="Z9" s="44">
        <f t="shared" si="4"/>
        <v>0</v>
      </c>
      <c r="AA9" s="44">
        <f t="shared" si="4"/>
        <v>0</v>
      </c>
    </row>
    <row r="10" spans="1:112" s="44" customFormat="1" ht="15" customHeight="1">
      <c r="A10" s="19" t="s">
        <v>20</v>
      </c>
      <c r="B10" s="92"/>
      <c r="C10" s="122"/>
      <c r="D10" s="122"/>
      <c r="E10" s="122"/>
      <c r="F10" s="123"/>
      <c r="G10" s="72"/>
      <c r="H10" s="72"/>
      <c r="I10" s="76"/>
      <c r="J10" s="67">
        <f>IF(B10="",'07-31-2026'!J30,((D10-C10)+(F10-E10)+(H10-G10))*24)</f>
        <v>0</v>
      </c>
      <c r="K10" s="67">
        <f>IF(J10&gt;=8,8,IF(J10&lt;8,J10,0))</f>
        <v>0</v>
      </c>
      <c r="L10" s="68">
        <f>IF((J10-K10)&lt;=4,J10-K10,4)</f>
        <v>0</v>
      </c>
      <c r="M10" s="69">
        <f t="shared" si="0"/>
        <v>0</v>
      </c>
      <c r="N10" s="73"/>
      <c r="O10" s="18" t="s">
        <v>19</v>
      </c>
      <c r="P10" s="18" t="s">
        <v>19</v>
      </c>
      <c r="Q10" s="84">
        <f t="shared" si="1"/>
        <v>0</v>
      </c>
      <c r="R10" s="116">
        <f t="shared" si="2"/>
        <v>0</v>
      </c>
      <c r="S10" s="44">
        <f t="shared" si="3"/>
        <v>0</v>
      </c>
      <c r="T10" s="44">
        <f t="shared" si="4"/>
        <v>0</v>
      </c>
      <c r="U10" s="44">
        <f t="shared" si="4"/>
        <v>0</v>
      </c>
      <c r="V10" s="44">
        <f t="shared" si="4"/>
        <v>0</v>
      </c>
      <c r="W10" s="44">
        <f t="shared" si="4"/>
        <v>0</v>
      </c>
      <c r="X10" s="44">
        <f t="shared" si="4"/>
        <v>0</v>
      </c>
      <c r="Y10" s="44">
        <f t="shared" si="4"/>
        <v>0</v>
      </c>
      <c r="Z10" s="44">
        <f t="shared" si="4"/>
        <v>0</v>
      </c>
      <c r="AA10" s="44">
        <f t="shared" si="4"/>
        <v>0</v>
      </c>
    </row>
    <row r="11" spans="1:112" s="1" customFormat="1" ht="15" customHeight="1">
      <c r="A11" s="20" t="s">
        <v>21</v>
      </c>
      <c r="B11" s="92">
        <v>46235</v>
      </c>
      <c r="C11" s="122"/>
      <c r="D11" s="122"/>
      <c r="E11" s="122"/>
      <c r="F11" s="123"/>
      <c r="G11" s="72"/>
      <c r="H11" s="72"/>
      <c r="I11" s="76"/>
      <c r="J11" s="67">
        <f>IF(B11="",'07-31-2026'!J31,((D11-C11)+(F11-E11)+(H11-G11))*24)</f>
        <v>0</v>
      </c>
      <c r="K11" s="67">
        <f>IF(J11&gt;=8,IF(SUM(K6:K10)&gt;=40,0,IF((SUM(K6:K10)+J11)&gt;=40,IF(40-SUM(K6:K10)&gt;8,8,40-SUM(K6:K10)),IF(J11&gt;=8,8,IF(J11&lt;8,J11,0)))),IF(J11&lt;8,IF(SUM(K6:K10)&gt;=40,0,IF((SUM(K6:K10)+J11)&gt;=40,40-SUM(K6:K10),IF(J11&gt;=8,8,IF(J11&lt;8,J11,0))))))</f>
        <v>0</v>
      </c>
      <c r="L11" s="68">
        <f>IF(K11=J11,0,IF((SUM(K6:K10)+J11)&gt;=40,IF(J11&lt;=12,J11-K11,IF(J11&gt;12,12-K11,IF((J11-K11)&lt;=4,J11-K11,4))),IF(J11&lt;=12,J11-K11,IF(J11&gt;12,12-K11,IF((J11-K11)&lt;=4,J11-K11,4)))))</f>
        <v>0</v>
      </c>
      <c r="M11" s="69">
        <f t="shared" si="0"/>
        <v>0</v>
      </c>
      <c r="N11" s="73"/>
      <c r="O11" s="18" t="s">
        <v>19</v>
      </c>
      <c r="P11" s="18" t="s">
        <v>19</v>
      </c>
      <c r="Q11" s="82">
        <f t="shared" si="1"/>
        <v>0</v>
      </c>
      <c r="R11" s="116">
        <f t="shared" si="2"/>
        <v>0</v>
      </c>
      <c r="S11" s="44">
        <f t="shared" si="3"/>
        <v>0</v>
      </c>
      <c r="T11" s="44">
        <f t="shared" si="4"/>
        <v>0</v>
      </c>
      <c r="U11" s="44">
        <f t="shared" si="4"/>
        <v>0</v>
      </c>
      <c r="V11" s="44">
        <f t="shared" si="4"/>
        <v>0</v>
      </c>
      <c r="W11" s="44">
        <f t="shared" si="4"/>
        <v>0</v>
      </c>
      <c r="X11" s="44">
        <f t="shared" si="4"/>
        <v>0</v>
      </c>
      <c r="Y11" s="44">
        <f t="shared" si="4"/>
        <v>0</v>
      </c>
      <c r="Z11" s="44">
        <f t="shared" si="4"/>
        <v>0</v>
      </c>
      <c r="AA11" s="44">
        <f t="shared" si="4"/>
        <v>0</v>
      </c>
    </row>
    <row r="12" spans="1:112" s="1" customFormat="1" ht="15" customHeight="1" thickBot="1">
      <c r="A12" s="20" t="s">
        <v>22</v>
      </c>
      <c r="B12" s="92">
        <v>46236</v>
      </c>
      <c r="C12" s="122"/>
      <c r="D12" s="122"/>
      <c r="E12" s="122"/>
      <c r="F12" s="123"/>
      <c r="G12" s="72"/>
      <c r="H12" s="72"/>
      <c r="I12" s="76"/>
      <c r="J12" s="67">
        <f>IF(B12="",'07-31-2026'!J32,((D12-C12)+(F12-E12)+(H12-G12))*24)</f>
        <v>0</v>
      </c>
      <c r="K12" s="67">
        <f>IF(SUM(R6:R11)=6,0,IF(J12=0,0,IF(SUM(K6:K11)&gt;=40,0,IF((SUM(K6:K11)+J12)&gt;=40,IF(J12&gt;8,IF(40-SUM(K6:K11)&gt;8,8,40-SUM(K6:K11)),40-SUM(K6:K11)),IF(J12&gt;=8,8,IF(J12&lt;8,J12,0))))))</f>
        <v>0</v>
      </c>
      <c r="L12" s="68">
        <f>IF(SUM(R6:R11)=6,IF(J12&gt;=8,8,J12),IF(K13=40,IF(J12&lt;=12,J12-K12,IF(J12&gt;12,12-K12,IF((J12-K12)&lt;=4,J12-K12,4))),IF(SUM(R6:R11)=6,IF(J12&lt;=12,J12-K12,IF(J12&gt;12,12-K12,IF((J12-K12)&lt;=4,J12-K12,4))),IF(J12&gt;8,IF(J12&gt;12,4,J12-K12),0))))</f>
        <v>0</v>
      </c>
      <c r="M12" s="69">
        <f>IF(J12&gt;12,J12-SUM(K12:L12),IF(J12&gt;0,IF((K12+L12)=J12,0,J12-L12),0))</f>
        <v>0</v>
      </c>
      <c r="N12" s="73"/>
      <c r="O12" s="18" t="s">
        <v>19</v>
      </c>
      <c r="P12" s="18" t="s">
        <v>19</v>
      </c>
      <c r="Q12" s="83">
        <f t="shared" si="1"/>
        <v>0</v>
      </c>
      <c r="R12" s="117">
        <f t="shared" si="2"/>
        <v>0</v>
      </c>
      <c r="S12" s="44">
        <f t="shared" si="3"/>
        <v>0</v>
      </c>
      <c r="T12" s="44">
        <f t="shared" si="4"/>
        <v>0</v>
      </c>
      <c r="U12" s="44">
        <f t="shared" si="4"/>
        <v>0</v>
      </c>
      <c r="V12" s="44">
        <f t="shared" si="4"/>
        <v>0</v>
      </c>
      <c r="W12" s="44">
        <f t="shared" si="4"/>
        <v>0</v>
      </c>
      <c r="X12" s="44">
        <f t="shared" si="4"/>
        <v>0</v>
      </c>
      <c r="Y12" s="44">
        <f t="shared" si="4"/>
        <v>0</v>
      </c>
      <c r="Z12" s="44">
        <f t="shared" si="4"/>
        <v>0</v>
      </c>
      <c r="AA12" s="44">
        <f t="shared" si="4"/>
        <v>0</v>
      </c>
    </row>
    <row r="13" spans="1:112" s="1" customFormat="1" ht="18" customHeight="1" thickBot="1">
      <c r="A13" s="22"/>
      <c r="B13" s="23"/>
      <c r="C13" s="24" t="s">
        <v>23</v>
      </c>
      <c r="D13" s="9"/>
      <c r="E13" s="9"/>
      <c r="F13" s="9"/>
      <c r="G13" s="9"/>
      <c r="H13" s="9"/>
      <c r="I13" s="25">
        <f>SUM(I6:I12)</f>
        <v>0</v>
      </c>
      <c r="J13" s="25">
        <f>SUM(J6:J12)</f>
        <v>0</v>
      </c>
      <c r="K13" s="25">
        <f>SUM(K6:K12)</f>
        <v>0</v>
      </c>
      <c r="L13" s="25">
        <f>SUM(L6:L12)</f>
        <v>0</v>
      </c>
      <c r="M13" s="25">
        <f>SUM(M6:M12)</f>
        <v>0</v>
      </c>
      <c r="N13" s="9"/>
      <c r="O13" s="9"/>
      <c r="P13" s="9"/>
      <c r="Q13" s="86">
        <f>SUM(Q6:Q12)</f>
        <v>0</v>
      </c>
      <c r="R13" s="118"/>
      <c r="S13" s="44"/>
      <c r="T13" s="44"/>
      <c r="U13" s="44"/>
      <c r="V13" s="44"/>
      <c r="W13" s="44"/>
      <c r="X13" s="44"/>
      <c r="Y13" s="44"/>
      <c r="Z13" s="44"/>
      <c r="AA13" s="44"/>
    </row>
    <row r="14" spans="1:112" s="1" customFormat="1" ht="18" customHeight="1" thickBot="1">
      <c r="A14" s="22"/>
      <c r="B14" s="23"/>
      <c r="C14" s="24"/>
      <c r="D14" s="9"/>
      <c r="E14" s="9"/>
      <c r="F14" s="9"/>
      <c r="G14" s="9"/>
      <c r="H14" s="9"/>
      <c r="I14" s="63"/>
      <c r="J14" s="63"/>
      <c r="K14" s="63"/>
      <c r="L14" s="63"/>
      <c r="M14" s="63"/>
      <c r="N14" s="9"/>
      <c r="O14" s="9"/>
      <c r="P14" s="9"/>
      <c r="Q14" s="45"/>
      <c r="R14" s="118"/>
      <c r="S14" s="44"/>
      <c r="T14" s="44"/>
      <c r="U14" s="44"/>
      <c r="V14" s="44"/>
      <c r="W14" s="44"/>
      <c r="X14" s="44"/>
      <c r="Y14" s="44"/>
      <c r="Z14" s="44"/>
      <c r="AA14" s="44"/>
    </row>
    <row r="15" spans="1:112" s="1" customFormat="1" ht="18" customHeight="1">
      <c r="A15" s="22"/>
      <c r="B15" s="23"/>
      <c r="C15" s="15" t="s">
        <v>4</v>
      </c>
      <c r="D15" s="15" t="s">
        <v>5</v>
      </c>
      <c r="E15" s="15" t="s">
        <v>4</v>
      </c>
      <c r="F15" s="15" t="s">
        <v>5</v>
      </c>
      <c r="G15" s="28" t="s">
        <v>4</v>
      </c>
      <c r="H15" s="28" t="s">
        <v>5</v>
      </c>
      <c r="I15" s="75" t="s">
        <v>6</v>
      </c>
      <c r="J15" s="29" t="s">
        <v>7</v>
      </c>
      <c r="K15" s="30" t="s">
        <v>8</v>
      </c>
      <c r="L15" s="16" t="s">
        <v>9</v>
      </c>
      <c r="M15" s="30" t="s">
        <v>10</v>
      </c>
      <c r="N15" s="16" t="s">
        <v>11</v>
      </c>
      <c r="O15" s="17" t="s">
        <v>12</v>
      </c>
      <c r="P15" s="17" t="s">
        <v>13</v>
      </c>
      <c r="Q15" s="81" t="s">
        <v>14</v>
      </c>
      <c r="R15" s="118"/>
      <c r="S15" s="44"/>
      <c r="T15" s="44"/>
      <c r="U15" s="44"/>
      <c r="V15" s="44"/>
      <c r="W15" s="44"/>
      <c r="X15" s="44"/>
      <c r="Y15" s="44"/>
      <c r="Z15" s="44"/>
      <c r="AA15" s="44"/>
    </row>
    <row r="16" spans="1:112" s="44" customFormat="1" ht="15" customHeight="1">
      <c r="A16" s="19" t="s">
        <v>15</v>
      </c>
      <c r="B16" s="92">
        <v>46237</v>
      </c>
      <c r="C16" s="124"/>
      <c r="D16" s="124"/>
      <c r="E16" s="124"/>
      <c r="F16" s="124"/>
      <c r="G16" s="66"/>
      <c r="H16" s="66"/>
      <c r="I16" s="91"/>
      <c r="J16" s="67">
        <f t="shared" ref="J16:J22" si="5">((D16-C16)+(F16-E16)+(H16-G16))*24</f>
        <v>0</v>
      </c>
      <c r="K16" s="67">
        <f>IF(J16&gt;=8,8,IF(J16&lt;8,J16,0))</f>
        <v>0</v>
      </c>
      <c r="L16" s="67">
        <f>IF((J16-K16)&lt;=4,J16-K16,4)</f>
        <v>0</v>
      </c>
      <c r="M16" s="69">
        <f t="shared" ref="M16:M21" si="6">IF(J16&gt;12,J16-SUM(K16:L16),0)</f>
        <v>0</v>
      </c>
      <c r="N16" s="73"/>
      <c r="O16" s="18" t="s">
        <v>19</v>
      </c>
      <c r="P16" s="18" t="s">
        <v>19</v>
      </c>
      <c r="Q16" s="84">
        <f t="shared" ref="Q16:Q22" si="7">IF(J16&gt;8,J16-8,0)</f>
        <v>0</v>
      </c>
      <c r="R16" s="116">
        <f t="shared" ref="R16:R22" si="8">IF(J16-I16&gt;0,1,0)</f>
        <v>0</v>
      </c>
      <c r="S16" s="44">
        <f t="shared" ref="S16:S22" si="9">IF($N16=S$5,$I16,0)</f>
        <v>0</v>
      </c>
      <c r="T16" s="44">
        <f t="shared" si="4"/>
        <v>0</v>
      </c>
      <c r="U16" s="44">
        <f t="shared" si="4"/>
        <v>0</v>
      </c>
      <c r="V16" s="44">
        <f t="shared" si="4"/>
        <v>0</v>
      </c>
      <c r="W16" s="44">
        <f t="shared" si="4"/>
        <v>0</v>
      </c>
      <c r="X16" s="44">
        <f t="shared" si="4"/>
        <v>0</v>
      </c>
      <c r="Y16" s="44">
        <f t="shared" si="4"/>
        <v>0</v>
      </c>
      <c r="Z16" s="44">
        <f t="shared" si="4"/>
        <v>0</v>
      </c>
      <c r="AA16" s="44">
        <f t="shared" si="4"/>
        <v>0</v>
      </c>
    </row>
    <row r="17" spans="1:27" s="44" customFormat="1" ht="15" customHeight="1">
      <c r="A17" s="19" t="s">
        <v>16</v>
      </c>
      <c r="B17" s="92">
        <v>46238</v>
      </c>
      <c r="C17" s="122"/>
      <c r="D17" s="122"/>
      <c r="E17" s="122"/>
      <c r="F17" s="123"/>
      <c r="G17" s="66"/>
      <c r="H17" s="66"/>
      <c r="I17" s="91"/>
      <c r="J17" s="67">
        <f t="shared" si="5"/>
        <v>0</v>
      </c>
      <c r="K17" s="67">
        <f>IF(J17&gt;=8,8,IF(J17&lt;8,J17,0))</f>
        <v>0</v>
      </c>
      <c r="L17" s="68">
        <f>IF((J17-K17)&lt;=4,J17-K17,4)</f>
        <v>0</v>
      </c>
      <c r="M17" s="69">
        <f t="shared" si="6"/>
        <v>0</v>
      </c>
      <c r="N17" s="73"/>
      <c r="O17" s="18" t="s">
        <v>19</v>
      </c>
      <c r="P17" s="18" t="s">
        <v>19</v>
      </c>
      <c r="Q17" s="84">
        <f t="shared" si="7"/>
        <v>0</v>
      </c>
      <c r="R17" s="116">
        <f t="shared" si="8"/>
        <v>0</v>
      </c>
      <c r="S17" s="44">
        <f t="shared" si="9"/>
        <v>0</v>
      </c>
      <c r="T17" s="44">
        <f t="shared" si="4"/>
        <v>0</v>
      </c>
      <c r="U17" s="44">
        <f t="shared" si="4"/>
        <v>0</v>
      </c>
      <c r="V17" s="44">
        <f t="shared" si="4"/>
        <v>0</v>
      </c>
      <c r="W17" s="44">
        <f t="shared" si="4"/>
        <v>0</v>
      </c>
      <c r="X17" s="44">
        <f t="shared" si="4"/>
        <v>0</v>
      </c>
      <c r="Y17" s="44">
        <f t="shared" si="4"/>
        <v>0</v>
      </c>
      <c r="Z17" s="44">
        <f t="shared" si="4"/>
        <v>0</v>
      </c>
      <c r="AA17" s="44">
        <f t="shared" si="4"/>
        <v>0</v>
      </c>
    </row>
    <row r="18" spans="1:27" s="44" customFormat="1" ht="15" customHeight="1">
      <c r="A18" s="19" t="s">
        <v>17</v>
      </c>
      <c r="B18" s="92">
        <v>46239</v>
      </c>
      <c r="C18" s="122"/>
      <c r="D18" s="122"/>
      <c r="E18" s="122"/>
      <c r="F18" s="123"/>
      <c r="G18" s="66"/>
      <c r="H18" s="66"/>
      <c r="I18" s="91"/>
      <c r="J18" s="67">
        <f t="shared" si="5"/>
        <v>0</v>
      </c>
      <c r="K18" s="67">
        <f>IF(J18&gt;=8,8,IF(J18&lt;8,J18,0))</f>
        <v>0</v>
      </c>
      <c r="L18" s="68">
        <f>IF((J18-K18)&lt;=4,J18-K18,4)</f>
        <v>0</v>
      </c>
      <c r="M18" s="69">
        <f t="shared" si="6"/>
        <v>0</v>
      </c>
      <c r="N18" s="73"/>
      <c r="O18" s="18" t="s">
        <v>19</v>
      </c>
      <c r="P18" s="18" t="s">
        <v>19</v>
      </c>
      <c r="Q18" s="84">
        <f t="shared" si="7"/>
        <v>0</v>
      </c>
      <c r="R18" s="116">
        <f t="shared" si="8"/>
        <v>0</v>
      </c>
      <c r="S18" s="44">
        <f t="shared" si="9"/>
        <v>0</v>
      </c>
      <c r="T18" s="44">
        <f t="shared" si="4"/>
        <v>0</v>
      </c>
      <c r="U18" s="44">
        <f t="shared" si="4"/>
        <v>0</v>
      </c>
      <c r="V18" s="44">
        <f t="shared" si="4"/>
        <v>0</v>
      </c>
      <c r="W18" s="44">
        <f t="shared" si="4"/>
        <v>0</v>
      </c>
      <c r="X18" s="44">
        <f t="shared" si="4"/>
        <v>0</v>
      </c>
      <c r="Y18" s="44">
        <f t="shared" si="4"/>
        <v>0</v>
      </c>
      <c r="Z18" s="44">
        <f t="shared" si="4"/>
        <v>0</v>
      </c>
      <c r="AA18" s="44">
        <f t="shared" si="4"/>
        <v>0</v>
      </c>
    </row>
    <row r="19" spans="1:27" s="44" customFormat="1" ht="15" customHeight="1">
      <c r="A19" s="19" t="s">
        <v>18</v>
      </c>
      <c r="B19" s="92">
        <v>46240</v>
      </c>
      <c r="C19" s="122"/>
      <c r="D19" s="122"/>
      <c r="E19" s="122"/>
      <c r="F19" s="123"/>
      <c r="G19" s="72"/>
      <c r="H19" s="72"/>
      <c r="I19" s="76"/>
      <c r="J19" s="67">
        <f t="shared" si="5"/>
        <v>0</v>
      </c>
      <c r="K19" s="67">
        <f>IF(J19&gt;=8,8,IF(J19&lt;8,J19,0))</f>
        <v>0</v>
      </c>
      <c r="L19" s="68">
        <f>IF((J19-K19)&lt;=4,J19-K19,4)</f>
        <v>0</v>
      </c>
      <c r="M19" s="69">
        <f t="shared" si="6"/>
        <v>0</v>
      </c>
      <c r="N19" s="73"/>
      <c r="O19" s="18" t="s">
        <v>19</v>
      </c>
      <c r="P19" s="18" t="s">
        <v>19</v>
      </c>
      <c r="Q19" s="84">
        <f t="shared" si="7"/>
        <v>0</v>
      </c>
      <c r="R19" s="116">
        <f t="shared" si="8"/>
        <v>0</v>
      </c>
      <c r="S19" s="44">
        <f t="shared" si="9"/>
        <v>0</v>
      </c>
      <c r="T19" s="44">
        <f t="shared" si="4"/>
        <v>0</v>
      </c>
      <c r="U19" s="44">
        <f t="shared" si="4"/>
        <v>0</v>
      </c>
      <c r="V19" s="44">
        <f t="shared" si="4"/>
        <v>0</v>
      </c>
      <c r="W19" s="44">
        <f t="shared" si="4"/>
        <v>0</v>
      </c>
      <c r="X19" s="44">
        <f t="shared" si="4"/>
        <v>0</v>
      </c>
      <c r="Y19" s="44">
        <f t="shared" si="4"/>
        <v>0</v>
      </c>
      <c r="Z19" s="44">
        <f t="shared" si="4"/>
        <v>0</v>
      </c>
      <c r="AA19" s="44">
        <f t="shared" si="4"/>
        <v>0</v>
      </c>
    </row>
    <row r="20" spans="1:27" s="44" customFormat="1" ht="15" customHeight="1">
      <c r="A20" s="19" t="s">
        <v>20</v>
      </c>
      <c r="B20" s="92">
        <v>46241</v>
      </c>
      <c r="C20" s="122"/>
      <c r="D20" s="122"/>
      <c r="E20" s="122"/>
      <c r="F20" s="123"/>
      <c r="G20" s="72"/>
      <c r="H20" s="72"/>
      <c r="I20" s="76"/>
      <c r="J20" s="67">
        <f t="shared" si="5"/>
        <v>0</v>
      </c>
      <c r="K20" s="67">
        <f>IF(J20&gt;=8,8,IF(J20&lt;8,J20,0))</f>
        <v>0</v>
      </c>
      <c r="L20" s="68">
        <f>IF((J20-K20)&lt;=4,J20-K20,4)</f>
        <v>0</v>
      </c>
      <c r="M20" s="69">
        <f t="shared" si="6"/>
        <v>0</v>
      </c>
      <c r="N20" s="73"/>
      <c r="O20" s="18" t="s">
        <v>19</v>
      </c>
      <c r="P20" s="18" t="s">
        <v>19</v>
      </c>
      <c r="Q20" s="84">
        <f t="shared" si="7"/>
        <v>0</v>
      </c>
      <c r="R20" s="116">
        <f t="shared" si="8"/>
        <v>0</v>
      </c>
      <c r="S20" s="44">
        <f t="shared" si="9"/>
        <v>0</v>
      </c>
      <c r="T20" s="44">
        <f t="shared" si="4"/>
        <v>0</v>
      </c>
      <c r="U20" s="44">
        <f t="shared" si="4"/>
        <v>0</v>
      </c>
      <c r="V20" s="44">
        <f t="shared" si="4"/>
        <v>0</v>
      </c>
      <c r="W20" s="44">
        <f t="shared" si="4"/>
        <v>0</v>
      </c>
      <c r="X20" s="44">
        <f t="shared" si="4"/>
        <v>0</v>
      </c>
      <c r="Y20" s="44">
        <f t="shared" si="4"/>
        <v>0</v>
      </c>
      <c r="Z20" s="44">
        <f t="shared" si="4"/>
        <v>0</v>
      </c>
      <c r="AA20" s="44">
        <f t="shared" si="4"/>
        <v>0</v>
      </c>
    </row>
    <row r="21" spans="1:27" s="1" customFormat="1" ht="15" customHeight="1">
      <c r="A21" s="20" t="s">
        <v>21</v>
      </c>
      <c r="B21" s="92">
        <v>46242</v>
      </c>
      <c r="C21" s="70"/>
      <c r="D21" s="70"/>
      <c r="E21" s="70"/>
      <c r="F21" s="71"/>
      <c r="G21" s="72"/>
      <c r="H21" s="72"/>
      <c r="I21" s="76"/>
      <c r="J21" s="67">
        <f t="shared" si="5"/>
        <v>0</v>
      </c>
      <c r="K21" s="67">
        <f>IF(J21&gt;=8,IF(SUM(K16:K20)&gt;=40,0,IF((SUM(K16:K20)+J21)&gt;=40,IF(40-SUM(K16:K20)&gt;8,8,40-SUM(K16:K20)),IF(J21&gt;=8,8,IF(J21&lt;8,J21,0)))),IF(J21&lt;8,IF(SUM(K16:K20)&gt;=40,0,IF((SUM(K16:K20)+J21)&gt;=40,40-SUM(K16:K20),IF(J21&gt;=8,8,IF(J21&lt;8,J21,0))))))</f>
        <v>0</v>
      </c>
      <c r="L21" s="68">
        <f>IF(K21=J21,0,IF((SUM(K16:K20)+J21)&gt;=40,IF(J21&lt;=12,J21-K21,IF(J21&gt;12,12-K21,IF((J21-K21)&lt;=4,J21-K21,4))),IF(J21&lt;=12,J21-K21,IF(J21&gt;12,12-K21,IF((J21-K21)&lt;=4,J21-K21,4)))))</f>
        <v>0</v>
      </c>
      <c r="M21" s="69">
        <f t="shared" si="6"/>
        <v>0</v>
      </c>
      <c r="N21" s="73"/>
      <c r="O21" s="18" t="s">
        <v>19</v>
      </c>
      <c r="P21" s="18" t="s">
        <v>19</v>
      </c>
      <c r="Q21" s="82">
        <f t="shared" si="7"/>
        <v>0</v>
      </c>
      <c r="R21" s="116">
        <f t="shared" si="8"/>
        <v>0</v>
      </c>
      <c r="S21" s="44">
        <f t="shared" si="9"/>
        <v>0</v>
      </c>
      <c r="T21" s="44">
        <f t="shared" si="4"/>
        <v>0</v>
      </c>
      <c r="U21" s="44">
        <f t="shared" si="4"/>
        <v>0</v>
      </c>
      <c r="V21" s="44">
        <f t="shared" si="4"/>
        <v>0</v>
      </c>
      <c r="W21" s="44">
        <f t="shared" si="4"/>
        <v>0</v>
      </c>
      <c r="X21" s="44">
        <f t="shared" si="4"/>
        <v>0</v>
      </c>
      <c r="Y21" s="44">
        <f t="shared" si="4"/>
        <v>0</v>
      </c>
      <c r="Z21" s="44">
        <f t="shared" si="4"/>
        <v>0</v>
      </c>
      <c r="AA21" s="44">
        <f t="shared" si="4"/>
        <v>0</v>
      </c>
    </row>
    <row r="22" spans="1:27" s="1" customFormat="1" ht="15" customHeight="1" thickBot="1">
      <c r="A22" s="20" t="s">
        <v>22</v>
      </c>
      <c r="B22" s="92">
        <v>46243</v>
      </c>
      <c r="C22" s="70"/>
      <c r="D22" s="70"/>
      <c r="E22" s="70"/>
      <c r="F22" s="71"/>
      <c r="G22" s="72"/>
      <c r="H22" s="72"/>
      <c r="I22" s="76"/>
      <c r="J22" s="67">
        <f t="shared" si="5"/>
        <v>0</v>
      </c>
      <c r="K22" s="67">
        <f>IF(SUM(R16:R21)=6,0,IF(J22=0,0,IF(SUM(K16:K21)&gt;=40,0,IF((SUM(K16:K21)+J22)&gt;=40,IF(J22&gt;8,IF(40-SUM(K16:K21)&gt;8,8,40-SUM(K16:K21)),40-SUM(K16:K21)),IF(J22&gt;=8,8,IF(J22&lt;8,J22,0))))))</f>
        <v>0</v>
      </c>
      <c r="L22" s="68">
        <f>IF(SUM(R16:R21)=6,IF(J22&gt;=8,8,J22),IF(K23=40,IF(J22&lt;=12,J22-K22,IF(J22&gt;12,12-K22,IF((J22-K22)&lt;=4,J22-K22,4))),IF(SUM(R16:R21)=6,IF(J22&lt;=12,J22-K22,IF(J22&gt;12,12-K22,IF((J22-K22)&lt;=4,J22-K22,4))),IF(J22&gt;8,IF(J22&gt;12,4,J22-K22),0))))</f>
        <v>0</v>
      </c>
      <c r="M22" s="69">
        <f>IF(J22&gt;12,J22-SUM(K22:L22),IF(J22&gt;0,IF((K22+L22)=J22,0,J22-L22),0))</f>
        <v>0</v>
      </c>
      <c r="N22" s="73"/>
      <c r="O22" s="18" t="s">
        <v>19</v>
      </c>
      <c r="P22" s="18" t="s">
        <v>19</v>
      </c>
      <c r="Q22" s="83">
        <f t="shared" si="7"/>
        <v>0</v>
      </c>
      <c r="R22" s="117">
        <f t="shared" si="8"/>
        <v>0</v>
      </c>
      <c r="S22" s="44">
        <f t="shared" si="9"/>
        <v>0</v>
      </c>
      <c r="T22" s="44">
        <f t="shared" si="4"/>
        <v>0</v>
      </c>
      <c r="U22" s="44">
        <f t="shared" si="4"/>
        <v>0</v>
      </c>
      <c r="V22" s="44">
        <f t="shared" si="4"/>
        <v>0</v>
      </c>
      <c r="W22" s="44">
        <f t="shared" si="4"/>
        <v>0</v>
      </c>
      <c r="X22" s="44">
        <f t="shared" si="4"/>
        <v>0</v>
      </c>
      <c r="Y22" s="44">
        <f t="shared" si="4"/>
        <v>0</v>
      </c>
      <c r="Z22" s="44">
        <f t="shared" si="4"/>
        <v>0</v>
      </c>
      <c r="AA22" s="44">
        <f t="shared" si="4"/>
        <v>0</v>
      </c>
    </row>
    <row r="23" spans="1:27" s="1" customFormat="1" ht="18" customHeight="1" thickBot="1">
      <c r="A23" s="22"/>
      <c r="B23" s="23"/>
      <c r="C23" s="24" t="s">
        <v>23</v>
      </c>
      <c r="D23" s="9"/>
      <c r="E23" s="9"/>
      <c r="F23" s="9"/>
      <c r="G23" s="9"/>
      <c r="H23" s="9"/>
      <c r="I23" s="25">
        <f>SUM(I16:I22)</f>
        <v>0</v>
      </c>
      <c r="J23" s="25">
        <f>SUM(J16:J22)</f>
        <v>0</v>
      </c>
      <c r="K23" s="25">
        <f>SUM(K16:K22)</f>
        <v>0</v>
      </c>
      <c r="L23" s="25">
        <f>SUM(L16:L22)</f>
        <v>0</v>
      </c>
      <c r="M23" s="25">
        <f>SUM(M16:M22)</f>
        <v>0</v>
      </c>
      <c r="N23" s="9"/>
      <c r="O23" s="9"/>
      <c r="P23" s="9"/>
      <c r="Q23" s="86">
        <f>SUM(Q16:Q22)</f>
        <v>0</v>
      </c>
      <c r="R23" s="118"/>
      <c r="S23" s="44"/>
      <c r="T23" s="44"/>
      <c r="U23" s="44"/>
      <c r="V23" s="44"/>
      <c r="W23" s="44"/>
      <c r="X23" s="44"/>
      <c r="Y23" s="44"/>
      <c r="Z23" s="44"/>
      <c r="AA23" s="44"/>
    </row>
    <row r="24" spans="1:27" s="1" customFormat="1" ht="18" customHeight="1" thickBot="1">
      <c r="A24" s="22"/>
      <c r="B24" s="23"/>
      <c r="C24" s="24"/>
      <c r="D24" s="9"/>
      <c r="E24" s="9"/>
      <c r="F24" s="9"/>
      <c r="G24" s="9"/>
      <c r="H24" s="9"/>
      <c r="I24" s="63"/>
      <c r="J24" s="63"/>
      <c r="K24" s="63"/>
      <c r="L24" s="63"/>
      <c r="M24" s="63"/>
      <c r="N24" s="9"/>
      <c r="O24" s="9"/>
      <c r="P24" s="9"/>
      <c r="Q24" s="45"/>
      <c r="R24" s="118"/>
      <c r="S24" s="44"/>
      <c r="T24" s="44"/>
      <c r="U24" s="44"/>
      <c r="V24" s="44"/>
      <c r="W24" s="44"/>
      <c r="X24" s="44"/>
      <c r="Y24" s="44"/>
      <c r="Z24" s="44"/>
      <c r="AA24" s="44"/>
    </row>
    <row r="25" spans="1:27" s="1" customFormat="1" ht="15" customHeight="1">
      <c r="A25" s="22"/>
      <c r="B25" s="23"/>
      <c r="C25" s="15" t="s">
        <v>4</v>
      </c>
      <c r="D25" s="15" t="s">
        <v>5</v>
      </c>
      <c r="E25" s="15" t="s">
        <v>4</v>
      </c>
      <c r="F25" s="15" t="s">
        <v>5</v>
      </c>
      <c r="G25" s="28" t="s">
        <v>4</v>
      </c>
      <c r="H25" s="28" t="s">
        <v>5</v>
      </c>
      <c r="I25" s="75" t="s">
        <v>6</v>
      </c>
      <c r="J25" s="29" t="s">
        <v>7</v>
      </c>
      <c r="K25" s="30" t="s">
        <v>8</v>
      </c>
      <c r="L25" s="16" t="s">
        <v>9</v>
      </c>
      <c r="M25" s="30" t="s">
        <v>10</v>
      </c>
      <c r="N25" s="16" t="s">
        <v>11</v>
      </c>
      <c r="O25" s="17" t="s">
        <v>12</v>
      </c>
      <c r="P25" s="17" t="s">
        <v>13</v>
      </c>
      <c r="Q25" s="81" t="s">
        <v>14</v>
      </c>
      <c r="R25" s="119"/>
      <c r="S25" s="44"/>
      <c r="T25" s="44"/>
      <c r="U25" s="44"/>
      <c r="V25" s="44"/>
      <c r="W25" s="44"/>
      <c r="X25" s="44"/>
      <c r="Y25" s="44"/>
      <c r="Z25" s="44"/>
      <c r="AA25" s="44"/>
    </row>
    <row r="26" spans="1:27" s="44" customFormat="1" ht="15" customHeight="1">
      <c r="A26" s="19" t="s">
        <v>15</v>
      </c>
      <c r="B26" s="92">
        <v>46244</v>
      </c>
      <c r="C26" s="122"/>
      <c r="D26" s="122"/>
      <c r="E26" s="122"/>
      <c r="F26" s="123"/>
      <c r="G26" s="66"/>
      <c r="H26" s="66"/>
      <c r="I26" s="76"/>
      <c r="J26" s="67">
        <f t="shared" ref="J26:J32" si="10">((D26-C26)+(F26-E26)+(H26-G26))*24</f>
        <v>0</v>
      </c>
      <c r="K26" s="67">
        <f>IF(J26&gt;=8,8,IF(J26&lt;8,J26,0))</f>
        <v>0</v>
      </c>
      <c r="L26" s="68">
        <f>IF((J26-K26)&lt;=4,J26-K26,4)</f>
        <v>0</v>
      </c>
      <c r="M26" s="69">
        <f t="shared" ref="M26:M31" si="11">IF(J26&gt;12,J26-SUM(K26:L26),0)</f>
        <v>0</v>
      </c>
      <c r="N26" s="73"/>
      <c r="O26" s="18" t="s">
        <v>19</v>
      </c>
      <c r="P26" s="18" t="s">
        <v>19</v>
      </c>
      <c r="Q26" s="84">
        <f t="shared" ref="Q26:Q32" si="12">IF(J26&gt;8,J26-8,0)</f>
        <v>0</v>
      </c>
      <c r="R26" s="116">
        <f t="shared" ref="R26:R32" si="13">IF(J26-I26&gt;0,1,0)</f>
        <v>0</v>
      </c>
      <c r="S26" s="44">
        <f t="shared" ref="S26:AA32" si="14">IF($N26=S$5,$I26,0)</f>
        <v>0</v>
      </c>
      <c r="T26" s="44">
        <f t="shared" si="14"/>
        <v>0</v>
      </c>
      <c r="U26" s="44">
        <f t="shared" si="14"/>
        <v>0</v>
      </c>
      <c r="V26" s="44">
        <f t="shared" si="14"/>
        <v>0</v>
      </c>
      <c r="W26" s="44">
        <f t="shared" si="14"/>
        <v>0</v>
      </c>
      <c r="X26" s="44">
        <f t="shared" si="14"/>
        <v>0</v>
      </c>
      <c r="Y26" s="44">
        <f t="shared" si="14"/>
        <v>0</v>
      </c>
      <c r="Z26" s="44">
        <f t="shared" si="14"/>
        <v>0</v>
      </c>
      <c r="AA26" s="44">
        <f t="shared" si="14"/>
        <v>0</v>
      </c>
    </row>
    <row r="27" spans="1:27" s="44" customFormat="1" ht="15" customHeight="1">
      <c r="A27" s="19" t="s">
        <v>16</v>
      </c>
      <c r="B27" s="92">
        <v>46245</v>
      </c>
      <c r="C27" s="70"/>
      <c r="D27" s="70"/>
      <c r="E27" s="70"/>
      <c r="F27" s="71"/>
      <c r="G27" s="72"/>
      <c r="H27" s="72"/>
      <c r="I27" s="76"/>
      <c r="J27" s="67">
        <f t="shared" si="10"/>
        <v>0</v>
      </c>
      <c r="K27" s="67">
        <f>IF(J27&gt;=8,8,IF(J27&lt;8,J27,0))</f>
        <v>0</v>
      </c>
      <c r="L27" s="68">
        <f>IF((J27-K27)&lt;=4,J27-K27,4)</f>
        <v>0</v>
      </c>
      <c r="M27" s="69">
        <f t="shared" si="11"/>
        <v>0</v>
      </c>
      <c r="N27" s="73"/>
      <c r="O27" s="18" t="s">
        <v>19</v>
      </c>
      <c r="P27" s="18" t="s">
        <v>19</v>
      </c>
      <c r="Q27" s="84">
        <f t="shared" si="12"/>
        <v>0</v>
      </c>
      <c r="R27" s="116">
        <f t="shared" si="13"/>
        <v>0</v>
      </c>
      <c r="S27" s="44">
        <f t="shared" si="14"/>
        <v>0</v>
      </c>
      <c r="T27" s="44">
        <f t="shared" si="14"/>
        <v>0</v>
      </c>
      <c r="U27" s="44">
        <f t="shared" si="14"/>
        <v>0</v>
      </c>
      <c r="V27" s="44">
        <f t="shared" si="14"/>
        <v>0</v>
      </c>
      <c r="W27" s="44">
        <f t="shared" si="14"/>
        <v>0</v>
      </c>
      <c r="X27" s="44">
        <f t="shared" si="14"/>
        <v>0</v>
      </c>
      <c r="Y27" s="44">
        <f t="shared" si="14"/>
        <v>0</v>
      </c>
      <c r="Z27" s="44">
        <f t="shared" si="14"/>
        <v>0</v>
      </c>
      <c r="AA27" s="44">
        <f t="shared" si="14"/>
        <v>0</v>
      </c>
    </row>
    <row r="28" spans="1:27" s="44" customFormat="1" ht="15" customHeight="1">
      <c r="A28" s="19" t="s">
        <v>17</v>
      </c>
      <c r="B28" s="92">
        <v>46246</v>
      </c>
      <c r="C28" s="70"/>
      <c r="D28" s="70"/>
      <c r="E28" s="70"/>
      <c r="F28" s="71"/>
      <c r="G28" s="72"/>
      <c r="H28" s="72"/>
      <c r="I28" s="76"/>
      <c r="J28" s="67">
        <f t="shared" si="10"/>
        <v>0</v>
      </c>
      <c r="K28" s="67">
        <f>IF(J28&gt;=8,8,IF(J28&lt;8,J28,0))</f>
        <v>0</v>
      </c>
      <c r="L28" s="68">
        <f>IF((J28-K28)&lt;=4,J28-K28,4)</f>
        <v>0</v>
      </c>
      <c r="M28" s="69">
        <f t="shared" si="11"/>
        <v>0</v>
      </c>
      <c r="N28" s="73"/>
      <c r="O28" s="18" t="s">
        <v>19</v>
      </c>
      <c r="P28" s="18" t="s">
        <v>19</v>
      </c>
      <c r="Q28" s="84">
        <f t="shared" si="12"/>
        <v>0</v>
      </c>
      <c r="R28" s="116">
        <f t="shared" si="13"/>
        <v>0</v>
      </c>
      <c r="S28" s="44">
        <f t="shared" si="14"/>
        <v>0</v>
      </c>
      <c r="T28" s="44">
        <f t="shared" si="14"/>
        <v>0</v>
      </c>
      <c r="U28" s="44">
        <f t="shared" si="14"/>
        <v>0</v>
      </c>
      <c r="V28" s="44">
        <f t="shared" si="14"/>
        <v>0</v>
      </c>
      <c r="W28" s="44">
        <f t="shared" si="14"/>
        <v>0</v>
      </c>
      <c r="X28" s="44">
        <f t="shared" si="14"/>
        <v>0</v>
      </c>
      <c r="Y28" s="44">
        <f t="shared" si="14"/>
        <v>0</v>
      </c>
      <c r="Z28" s="44">
        <f t="shared" si="14"/>
        <v>0</v>
      </c>
      <c r="AA28" s="44">
        <f t="shared" si="14"/>
        <v>0</v>
      </c>
    </row>
    <row r="29" spans="1:27" s="44" customFormat="1" ht="15" customHeight="1">
      <c r="A29" s="19" t="s">
        <v>18</v>
      </c>
      <c r="B29" s="92">
        <v>46247</v>
      </c>
      <c r="C29" s="70"/>
      <c r="D29" s="70"/>
      <c r="E29" s="70"/>
      <c r="F29" s="71"/>
      <c r="G29" s="72"/>
      <c r="H29" s="72"/>
      <c r="I29" s="76"/>
      <c r="J29" s="67">
        <f t="shared" si="10"/>
        <v>0</v>
      </c>
      <c r="K29" s="67">
        <f>IF(J29&gt;=8,8,IF(J29&lt;8,J29,0))</f>
        <v>0</v>
      </c>
      <c r="L29" s="68">
        <f>IF((J29-K29)&lt;=4,J29-K29,4)</f>
        <v>0</v>
      </c>
      <c r="M29" s="69">
        <f t="shared" si="11"/>
        <v>0</v>
      </c>
      <c r="N29" s="73"/>
      <c r="O29" s="18" t="s">
        <v>19</v>
      </c>
      <c r="P29" s="18" t="s">
        <v>19</v>
      </c>
      <c r="Q29" s="84">
        <f t="shared" si="12"/>
        <v>0</v>
      </c>
      <c r="R29" s="116">
        <f t="shared" si="13"/>
        <v>0</v>
      </c>
      <c r="S29" s="44">
        <f t="shared" si="14"/>
        <v>0</v>
      </c>
      <c r="T29" s="44">
        <f t="shared" si="14"/>
        <v>0</v>
      </c>
      <c r="U29" s="44">
        <f t="shared" si="14"/>
        <v>0</v>
      </c>
      <c r="V29" s="44">
        <f t="shared" si="14"/>
        <v>0</v>
      </c>
      <c r="W29" s="44">
        <f t="shared" si="14"/>
        <v>0</v>
      </c>
      <c r="X29" s="44">
        <f t="shared" si="14"/>
        <v>0</v>
      </c>
      <c r="Y29" s="44">
        <f t="shared" si="14"/>
        <v>0</v>
      </c>
      <c r="Z29" s="44">
        <f t="shared" si="14"/>
        <v>0</v>
      </c>
      <c r="AA29" s="44">
        <f t="shared" si="14"/>
        <v>0</v>
      </c>
    </row>
    <row r="30" spans="1:27" s="44" customFormat="1" ht="15" customHeight="1">
      <c r="A30" s="19" t="s">
        <v>20</v>
      </c>
      <c r="B30" s="92">
        <v>46248</v>
      </c>
      <c r="C30" s="70"/>
      <c r="D30" s="70"/>
      <c r="E30" s="70"/>
      <c r="F30" s="71"/>
      <c r="G30" s="72"/>
      <c r="H30" s="72"/>
      <c r="I30" s="76"/>
      <c r="J30" s="67">
        <f t="shared" si="10"/>
        <v>0</v>
      </c>
      <c r="K30" s="67">
        <f>IF(J30&gt;=8,8,IF(J30&lt;8,J30,0))</f>
        <v>0</v>
      </c>
      <c r="L30" s="68">
        <f>IF((J30-K30)&lt;=4,J30-K30,4)</f>
        <v>0</v>
      </c>
      <c r="M30" s="69">
        <f t="shared" si="11"/>
        <v>0</v>
      </c>
      <c r="N30" s="73"/>
      <c r="O30" s="18" t="s">
        <v>19</v>
      </c>
      <c r="P30" s="18" t="s">
        <v>19</v>
      </c>
      <c r="Q30" s="84">
        <f t="shared" si="12"/>
        <v>0</v>
      </c>
      <c r="R30" s="116">
        <f t="shared" si="13"/>
        <v>0</v>
      </c>
      <c r="S30" s="44">
        <f t="shared" si="14"/>
        <v>0</v>
      </c>
      <c r="T30" s="44">
        <f t="shared" si="14"/>
        <v>0</v>
      </c>
      <c r="U30" s="44">
        <f t="shared" si="14"/>
        <v>0</v>
      </c>
      <c r="V30" s="44">
        <f t="shared" si="14"/>
        <v>0</v>
      </c>
      <c r="W30" s="44">
        <f t="shared" si="14"/>
        <v>0</v>
      </c>
      <c r="X30" s="44">
        <f t="shared" si="14"/>
        <v>0</v>
      </c>
      <c r="Y30" s="44">
        <f t="shared" si="14"/>
        <v>0</v>
      </c>
      <c r="Z30" s="44">
        <f t="shared" si="14"/>
        <v>0</v>
      </c>
      <c r="AA30" s="44">
        <f t="shared" si="14"/>
        <v>0</v>
      </c>
    </row>
    <row r="31" spans="1:27" s="1" customFormat="1" ht="15" customHeight="1">
      <c r="A31" s="20" t="s">
        <v>21</v>
      </c>
      <c r="B31" s="92">
        <v>46249</v>
      </c>
      <c r="C31" s="70"/>
      <c r="D31" s="70"/>
      <c r="E31" s="70"/>
      <c r="F31" s="71"/>
      <c r="G31" s="72"/>
      <c r="H31" s="72"/>
      <c r="I31" s="76"/>
      <c r="J31" s="67">
        <f t="shared" si="10"/>
        <v>0</v>
      </c>
      <c r="K31" s="67">
        <f>IF(J31&gt;=8,IF(SUM(K26:K30)&gt;=40,0,IF((SUM(K26:K30)+J31)&gt;=40,IF(40-SUM(K26:K30)&gt;8,8,40-SUM(K26:K30)),IF(J31&gt;=8,8,IF(J31&lt;8,J31,0)))),IF(J31&lt;8,IF(SUM(K26:K30)&gt;=40,0,IF((SUM(K26:K30)+J31)&gt;=40,40-SUM(K26:K30),IF(J31&gt;=8,8,IF(J31&lt;8,J31,0))))))</f>
        <v>0</v>
      </c>
      <c r="L31" s="68">
        <f>IF(K31=J31,0,IF((SUM(K26:K30)+J31)&gt;=40,IF(J31&lt;=12,J31-K31,IF(J31&gt;12,12-K31,IF((J31-K31)&lt;=4,J31-K31,4))),IF(J31&lt;=12,J31-K31,IF(J31&gt;12,12-K31,IF((J31-K31)&lt;=4,J31-K31,4)))))</f>
        <v>0</v>
      </c>
      <c r="M31" s="69">
        <f t="shared" si="11"/>
        <v>0</v>
      </c>
      <c r="N31" s="73"/>
      <c r="O31" s="18" t="s">
        <v>19</v>
      </c>
      <c r="P31" s="18" t="s">
        <v>19</v>
      </c>
      <c r="Q31" s="82">
        <f t="shared" si="12"/>
        <v>0</v>
      </c>
      <c r="R31" s="116">
        <f t="shared" si="13"/>
        <v>0</v>
      </c>
      <c r="S31" s="44">
        <f t="shared" si="14"/>
        <v>0</v>
      </c>
      <c r="T31" s="44">
        <f t="shared" si="14"/>
        <v>0</v>
      </c>
      <c r="U31" s="44">
        <f t="shared" si="14"/>
        <v>0</v>
      </c>
      <c r="V31" s="44">
        <f t="shared" si="14"/>
        <v>0</v>
      </c>
      <c r="W31" s="44">
        <f t="shared" si="14"/>
        <v>0</v>
      </c>
      <c r="X31" s="44">
        <f t="shared" si="14"/>
        <v>0</v>
      </c>
      <c r="Y31" s="44">
        <f t="shared" si="14"/>
        <v>0</v>
      </c>
      <c r="Z31" s="44">
        <f t="shared" si="14"/>
        <v>0</v>
      </c>
      <c r="AA31" s="44">
        <f t="shared" si="14"/>
        <v>0</v>
      </c>
    </row>
    <row r="32" spans="1:27" s="1" customFormat="1" ht="15" customHeight="1" thickBot="1">
      <c r="A32" s="20" t="s">
        <v>22</v>
      </c>
      <c r="B32" s="92"/>
      <c r="C32" s="70"/>
      <c r="D32" s="70"/>
      <c r="E32" s="70"/>
      <c r="F32" s="71"/>
      <c r="G32" s="72"/>
      <c r="H32" s="72"/>
      <c r="I32" s="76"/>
      <c r="J32" s="67">
        <f t="shared" si="10"/>
        <v>0</v>
      </c>
      <c r="K32" s="67">
        <f>IF(SUM(R26:R31)=6,0,IF(J32=0,0,IF(SUM(K26:K31)&gt;=40,0,IF((SUM(K26:K31)+J32)&gt;=40,IF(J32&gt;8,IF(40-SUM(K26:K31)&gt;8,8,40-SUM(K26:K31)),40-SUM(K26:K31)),IF(J32&gt;=8,8,IF(J32&lt;8,J32,0))))))</f>
        <v>0</v>
      </c>
      <c r="L32" s="68">
        <f>IF(SUM(R26:R31)=6,IF(J32&gt;=8,8,J32),IF(K33=40,IF(J32&lt;=12,J32-K32,IF(J32&gt;12,12-K32,IF((J32-K32)&lt;=4,J32-K32,4))),IF(SUM(R26:R31)=6,IF(J32&lt;=12,J32-K32,IF(J32&gt;12,12-K32,IF((J32-K32)&lt;=4,J32-K32,4))),IF(J32&gt;8,IF(J32&gt;12,4,J32-K32),0))))</f>
        <v>0</v>
      </c>
      <c r="M32" s="69">
        <f>IF(J32&gt;12,J32-SUM(K32:L32),IF(J32&gt;0,IF((K32+L32)=J32,0,J32-L32),0))</f>
        <v>0</v>
      </c>
      <c r="N32" s="73"/>
      <c r="O32" s="18" t="s">
        <v>19</v>
      </c>
      <c r="P32" s="18" t="s">
        <v>19</v>
      </c>
      <c r="Q32" s="83">
        <f t="shared" si="12"/>
        <v>0</v>
      </c>
      <c r="R32" s="117">
        <f t="shared" si="13"/>
        <v>0</v>
      </c>
      <c r="S32" s="44">
        <f t="shared" si="14"/>
        <v>0</v>
      </c>
      <c r="T32" s="44">
        <f t="shared" si="14"/>
        <v>0</v>
      </c>
      <c r="U32" s="44">
        <f t="shared" si="14"/>
        <v>0</v>
      </c>
      <c r="V32" s="44">
        <f t="shared" si="14"/>
        <v>0</v>
      </c>
      <c r="W32" s="44">
        <f t="shared" si="14"/>
        <v>0</v>
      </c>
      <c r="X32" s="44">
        <f t="shared" si="14"/>
        <v>0</v>
      </c>
      <c r="Y32" s="44">
        <f t="shared" si="14"/>
        <v>0</v>
      </c>
      <c r="Z32" s="44">
        <f t="shared" si="14"/>
        <v>0</v>
      </c>
      <c r="AA32" s="44">
        <f t="shared" si="14"/>
        <v>0</v>
      </c>
    </row>
    <row r="33" spans="1:112" s="1" customFormat="1" ht="18" customHeight="1" thickBot="1">
      <c r="A33" s="22"/>
      <c r="B33" s="23"/>
      <c r="C33" s="24" t="s">
        <v>23</v>
      </c>
      <c r="D33" s="9"/>
      <c r="E33" s="9"/>
      <c r="F33" s="9"/>
      <c r="G33" s="9"/>
      <c r="H33" s="9"/>
      <c r="I33" s="25">
        <f>SUM(I26:I32)</f>
        <v>0</v>
      </c>
      <c r="J33" s="25">
        <f>SUM(J26:J32)</f>
        <v>0</v>
      </c>
      <c r="K33" s="25">
        <f>SUM(K26:K32)</f>
        <v>0</v>
      </c>
      <c r="L33" s="25">
        <f>SUM(L26:L32)</f>
        <v>0</v>
      </c>
      <c r="M33" s="25">
        <f>SUM(M26:M32)</f>
        <v>0</v>
      </c>
      <c r="N33" s="9"/>
      <c r="O33" s="9"/>
      <c r="P33" s="9"/>
      <c r="Q33" s="86">
        <f>SUM(Q26:Q32)</f>
        <v>0</v>
      </c>
      <c r="R33" s="45"/>
    </row>
    <row r="34" spans="1:112" ht="16" thickBot="1">
      <c r="A34" s="22"/>
      <c r="B34" s="31"/>
      <c r="C34" s="9"/>
      <c r="D34" s="9"/>
      <c r="E34" s="9"/>
      <c r="F34" s="9"/>
      <c r="G34" s="9"/>
      <c r="H34" s="9"/>
      <c r="I34" s="77"/>
      <c r="J34" s="32"/>
      <c r="K34" s="26"/>
      <c r="L34" s="26"/>
      <c r="M34" s="26"/>
      <c r="N34" s="9"/>
      <c r="O34" s="1"/>
      <c r="P34" s="1"/>
      <c r="Q34" s="9"/>
      <c r="R34" s="9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</row>
    <row r="35" spans="1:112" ht="18.5" thickBot="1">
      <c r="A35" s="33"/>
      <c r="B35" s="11"/>
      <c r="C35" s="34" t="s">
        <v>24</v>
      </c>
      <c r="D35" s="35"/>
      <c r="E35" s="35"/>
      <c r="F35" s="35"/>
      <c r="G35" s="35"/>
      <c r="H35" s="35"/>
      <c r="I35" s="36">
        <f>SUM(I13+I23+I33)</f>
        <v>0</v>
      </c>
      <c r="J35" s="36">
        <f>SUM(J13+J23+J33)</f>
        <v>0</v>
      </c>
      <c r="K35" s="36">
        <f>SUM(K13+K23+K33)</f>
        <v>0</v>
      </c>
      <c r="L35" s="36">
        <f>SUM(L13+L23+L33)</f>
        <v>0</v>
      </c>
      <c r="M35" s="36">
        <f>SUM(M13+M23+M33)</f>
        <v>0</v>
      </c>
      <c r="N35" s="9"/>
      <c r="O35" s="1"/>
      <c r="P35" s="1"/>
      <c r="Q35" s="37" t="s">
        <v>25</v>
      </c>
      <c r="R35" s="41"/>
      <c r="S35" s="1">
        <f>SUM(S6:S34)</f>
        <v>0</v>
      </c>
      <c r="T35" s="1">
        <f t="shared" ref="T35:AA35" si="15">SUM(T6:T34)</f>
        <v>0</v>
      </c>
      <c r="U35" s="1">
        <f t="shared" si="15"/>
        <v>0</v>
      </c>
      <c r="V35" s="1">
        <f t="shared" si="15"/>
        <v>0</v>
      </c>
      <c r="W35" s="1">
        <f t="shared" si="15"/>
        <v>0</v>
      </c>
      <c r="X35" s="1">
        <f t="shared" si="15"/>
        <v>0</v>
      </c>
      <c r="Y35" s="1">
        <f t="shared" si="15"/>
        <v>0</v>
      </c>
      <c r="Z35" s="1">
        <f t="shared" si="15"/>
        <v>0</v>
      </c>
      <c r="AA35" s="1">
        <f t="shared" si="15"/>
        <v>0</v>
      </c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</row>
    <row r="36" spans="1:112" ht="18">
      <c r="A36" s="33"/>
      <c r="B36" s="11"/>
      <c r="C36" s="34"/>
      <c r="D36" s="35"/>
      <c r="E36" s="35"/>
      <c r="F36" s="35"/>
      <c r="G36" s="35"/>
      <c r="H36" s="35"/>
      <c r="I36" s="38"/>
      <c r="J36" s="38"/>
      <c r="K36" s="38"/>
      <c r="L36" s="38"/>
      <c r="M36" s="38"/>
      <c r="N36" s="9"/>
      <c r="O36" s="1"/>
      <c r="P36" s="1"/>
      <c r="Q36" s="39">
        <f>J35</f>
        <v>0</v>
      </c>
      <c r="R36" s="46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</row>
    <row r="37" spans="1:112" ht="13.5" thickBot="1">
      <c r="A37" s="42" t="s">
        <v>29</v>
      </c>
      <c r="O37" s="1"/>
      <c r="P37" s="1"/>
      <c r="Q37" s="9"/>
      <c r="R37" s="9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</row>
    <row r="38" spans="1:112" ht="13">
      <c r="A38" s="47" t="s">
        <v>30</v>
      </c>
      <c r="B38" s="48"/>
      <c r="C38" s="47"/>
      <c r="D38" s="47"/>
      <c r="E38" s="47"/>
      <c r="F38" s="47"/>
      <c r="G38" s="47"/>
      <c r="H38" s="47"/>
      <c r="I38" s="79"/>
      <c r="J38" s="47"/>
      <c r="K38" s="141" t="s">
        <v>35</v>
      </c>
      <c r="L38" s="142"/>
      <c r="M38" s="142"/>
      <c r="N38" s="142"/>
      <c r="O38" s="142"/>
      <c r="P38" s="142"/>
      <c r="Q38" s="142"/>
      <c r="R38" s="143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</row>
    <row r="39" spans="1:112">
      <c r="A39" s="47" t="s">
        <v>31</v>
      </c>
      <c r="B39" s="48"/>
      <c r="C39" s="47"/>
      <c r="D39" s="47"/>
      <c r="E39" s="47"/>
      <c r="F39" s="47"/>
      <c r="G39" s="47"/>
      <c r="H39" s="47"/>
      <c r="I39" s="79"/>
      <c r="J39" s="47"/>
      <c r="K39" s="58"/>
      <c r="L39" s="60" t="s">
        <v>36</v>
      </c>
      <c r="M39" s="49"/>
      <c r="N39" s="49"/>
      <c r="O39" s="60" t="s">
        <v>40</v>
      </c>
      <c r="P39" s="1"/>
      <c r="Q39" s="9"/>
      <c r="R39" s="53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</row>
    <row r="40" spans="1:112">
      <c r="A40" s="50" t="s">
        <v>32</v>
      </c>
      <c r="B40" s="48"/>
      <c r="C40" s="47"/>
      <c r="D40" s="47"/>
      <c r="E40" s="47"/>
      <c r="F40" s="47"/>
      <c r="G40" s="47"/>
      <c r="H40" s="47"/>
      <c r="I40" s="79"/>
      <c r="J40" s="47"/>
      <c r="K40" s="58"/>
      <c r="L40" s="64" t="s">
        <v>37</v>
      </c>
      <c r="M40" s="65"/>
      <c r="N40" s="49"/>
      <c r="O40" s="60" t="s">
        <v>44</v>
      </c>
      <c r="P40" s="1"/>
      <c r="Q40" s="9"/>
      <c r="R40" s="53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</row>
    <row r="41" spans="1:112">
      <c r="A41" s="47" t="s">
        <v>33</v>
      </c>
      <c r="B41" s="48"/>
      <c r="C41" s="47"/>
      <c r="D41" s="47"/>
      <c r="E41" s="47"/>
      <c r="F41" s="47"/>
      <c r="G41" s="47"/>
      <c r="H41" s="47"/>
      <c r="I41" s="79"/>
      <c r="J41" s="47"/>
      <c r="K41" s="58"/>
      <c r="L41" s="60" t="s">
        <v>39</v>
      </c>
      <c r="M41" s="49"/>
      <c r="N41" s="49"/>
      <c r="O41" s="60" t="s">
        <v>41</v>
      </c>
      <c r="P41" s="1"/>
      <c r="Q41" s="9"/>
      <c r="R41" s="53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</row>
    <row r="42" spans="1:112">
      <c r="A42" s="47" t="s">
        <v>34</v>
      </c>
      <c r="B42" s="48"/>
      <c r="C42" s="47"/>
      <c r="D42" s="47"/>
      <c r="E42" s="47"/>
      <c r="F42" s="47"/>
      <c r="G42" s="47"/>
      <c r="H42" s="47"/>
      <c r="I42" s="79"/>
      <c r="J42" s="47"/>
      <c r="K42" s="58"/>
      <c r="L42" s="60" t="s">
        <v>43</v>
      </c>
      <c r="M42" s="49"/>
      <c r="N42" s="49"/>
      <c r="O42" s="60" t="s">
        <v>38</v>
      </c>
      <c r="P42" s="49"/>
      <c r="Q42" s="9"/>
      <c r="R42" s="53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</row>
    <row r="43" spans="1:112" ht="13" thickBot="1">
      <c r="K43" s="59"/>
      <c r="L43" s="61" t="s">
        <v>46</v>
      </c>
      <c r="M43" s="54"/>
      <c r="N43" s="54"/>
      <c r="O43" s="61"/>
      <c r="P43" s="55"/>
      <c r="Q43" s="56"/>
      <c r="R43" s="57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>
      <c r="N44" s="9"/>
      <c r="O44" s="1"/>
      <c r="P44" s="1"/>
      <c r="Q44" s="2"/>
      <c r="R44" s="2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 ht="13">
      <c r="A45" s="52" t="s">
        <v>26</v>
      </c>
      <c r="B45" s="11"/>
      <c r="C45" s="10"/>
      <c r="D45" s="10"/>
      <c r="E45" s="13"/>
      <c r="F45" s="13"/>
      <c r="G45" s="13"/>
      <c r="H45" s="13"/>
      <c r="I45" s="80"/>
      <c r="J45" s="13"/>
      <c r="K45" s="12" t="s">
        <v>27</v>
      </c>
      <c r="L45" s="13"/>
      <c r="M45" s="13"/>
      <c r="N45" s="10"/>
      <c r="O45" s="1"/>
      <c r="P45" s="1"/>
      <c r="Q45" s="40"/>
      <c r="R45" s="40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>
      <c r="B46" s="2"/>
      <c r="O46" s="1"/>
      <c r="P46" s="1"/>
      <c r="Q46" s="9"/>
      <c r="R46" s="9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 ht="13">
      <c r="A47" s="51" t="s">
        <v>28</v>
      </c>
      <c r="B47" s="11"/>
      <c r="C47" s="10"/>
      <c r="D47" s="10"/>
      <c r="E47" s="13"/>
      <c r="F47" s="13"/>
      <c r="G47" s="13"/>
      <c r="H47" s="13"/>
      <c r="I47" s="80"/>
      <c r="J47" s="13"/>
      <c r="K47" s="12" t="s">
        <v>27</v>
      </c>
      <c r="L47" s="13"/>
      <c r="M47" s="13"/>
      <c r="O47" s="1"/>
      <c r="P47" s="1"/>
      <c r="Q47" s="9"/>
      <c r="R47" s="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>
      <c r="O48" s="1"/>
      <c r="P48" s="1"/>
      <c r="Q48" s="9"/>
      <c r="R48" s="9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5:112">
      <c r="O49" s="1"/>
      <c r="P49" s="1"/>
      <c r="Q49" s="9"/>
      <c r="R49" s="9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5:112">
      <c r="O50" s="1"/>
      <c r="P50" s="1"/>
      <c r="Q50" s="9"/>
      <c r="R50" s="9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5:112">
      <c r="O51" s="1"/>
      <c r="P51" s="1"/>
      <c r="Q51" s="9"/>
      <c r="R51" s="9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5:112">
      <c r="O52" s="1"/>
      <c r="P52" s="1"/>
      <c r="Q52" s="9"/>
      <c r="R52" s="9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5:112">
      <c r="O53" s="1"/>
      <c r="P53" s="1"/>
      <c r="Q53" s="9"/>
      <c r="R53" s="9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5:112">
      <c r="O54" s="1"/>
      <c r="P54" s="1"/>
      <c r="Q54" s="9"/>
      <c r="R54" s="9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5:112">
      <c r="O55" s="1"/>
      <c r="P55" s="1"/>
      <c r="Q55" s="9"/>
      <c r="R55" s="9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5:112">
      <c r="O56" s="1"/>
      <c r="P56" s="1"/>
      <c r="Q56" s="9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5:112">
      <c r="O57" s="1"/>
      <c r="P57" s="1"/>
      <c r="Q57" s="9"/>
      <c r="R57" s="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5:112">
      <c r="O58" s="1"/>
      <c r="P58" s="1"/>
      <c r="Q58" s="9"/>
      <c r="R58" s="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5:112">
      <c r="O59" s="1"/>
      <c r="P59" s="1"/>
      <c r="Q59" s="9"/>
      <c r="R59" s="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5:112">
      <c r="O60" s="1"/>
      <c r="P60" s="1"/>
      <c r="Q60" s="9"/>
      <c r="R60" s="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5:112">
      <c r="O61" s="1"/>
      <c r="P61" s="1"/>
      <c r="Q61" s="9"/>
      <c r="R61" s="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5:112">
      <c r="O62" s="1"/>
      <c r="P62" s="1"/>
      <c r="Q62" s="9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5:112">
      <c r="O63" s="1"/>
      <c r="P63" s="1"/>
      <c r="Q63" s="9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5:112">
      <c r="O64" s="1"/>
      <c r="P64" s="1"/>
      <c r="Q64" s="9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5:112">
      <c r="O65" s="1"/>
      <c r="P65" s="1"/>
      <c r="Q65" s="9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5:112">
      <c r="O66" s="1"/>
      <c r="P66" s="1"/>
      <c r="Q66" s="9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5:112">
      <c r="O67" s="1"/>
      <c r="P67" s="1"/>
      <c r="Q67" s="9"/>
      <c r="R67" s="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5:112">
      <c r="O68" s="1"/>
      <c r="P68" s="1"/>
      <c r="Q68" s="9"/>
      <c r="R68" s="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5:112">
      <c r="O69" s="1"/>
      <c r="P69" s="1"/>
      <c r="Q69" s="9"/>
      <c r="R69" s="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5:112">
      <c r="O70" s="1"/>
      <c r="P70" s="1"/>
      <c r="Q70" s="9"/>
      <c r="R70" s="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5:112">
      <c r="O71" s="1"/>
      <c r="P71" s="1"/>
      <c r="Q71" s="9"/>
      <c r="R71" s="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5:112">
      <c r="O72" s="1"/>
      <c r="P72" s="1"/>
      <c r="Q72" s="9"/>
      <c r="R72" s="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5:112">
      <c r="O73" s="1"/>
      <c r="P73" s="1"/>
      <c r="Q73" s="9"/>
      <c r="R73" s="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5:112">
      <c r="O74" s="1"/>
      <c r="P74" s="1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5:112">
      <c r="O75" s="1"/>
      <c r="P75" s="1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5:112">
      <c r="O76" s="1"/>
      <c r="P76" s="1"/>
      <c r="Q76" s="9"/>
      <c r="R76" s="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5:112">
      <c r="O77" s="1"/>
      <c r="P77" s="1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5:112">
      <c r="O78" s="1"/>
      <c r="P78" s="1"/>
      <c r="Q78" s="9"/>
      <c r="R78" s="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5:112">
      <c r="O79" s="1"/>
      <c r="P79" s="1"/>
      <c r="Q79" s="9"/>
      <c r="R79" s="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5:112">
      <c r="O80" s="1"/>
      <c r="P80" s="1"/>
      <c r="Q80" s="9"/>
      <c r="R80" s="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5:112">
      <c r="O81" s="1"/>
      <c r="P81" s="1"/>
      <c r="Q81" s="9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5:112">
      <c r="O82" s="1"/>
      <c r="P82" s="1"/>
      <c r="Q82" s="9"/>
      <c r="R82" s="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5:112">
      <c r="O83" s="1"/>
      <c r="P83" s="1"/>
      <c r="Q83" s="9"/>
      <c r="R83" s="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5:112">
      <c r="O84" s="1"/>
      <c r="P84" s="1"/>
      <c r="Q84" s="9"/>
      <c r="R84" s="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5:112">
      <c r="O85" s="1"/>
      <c r="P85" s="1"/>
      <c r="Q85" s="9"/>
      <c r="R85" s="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5:112">
      <c r="O86" s="1"/>
      <c r="P86" s="1"/>
      <c r="Q86" s="9"/>
      <c r="R86" s="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5:112">
      <c r="O87" s="1"/>
      <c r="P87" s="1"/>
      <c r="Q87" s="9"/>
      <c r="R87" s="9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5:112">
      <c r="O88" s="1"/>
      <c r="P88" s="1"/>
      <c r="Q88" s="9"/>
      <c r="R88" s="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5:112">
      <c r="O89" s="1"/>
      <c r="P89" s="1"/>
      <c r="Q89" s="9"/>
      <c r="R89" s="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5:112">
      <c r="O90" s="1"/>
      <c r="P90" s="1"/>
      <c r="Q90" s="9"/>
      <c r="R90" s="9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5:112">
      <c r="O91" s="1"/>
      <c r="P91" s="1"/>
      <c r="Q91" s="9"/>
      <c r="R91" s="9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5:112">
      <c r="O92" s="1"/>
      <c r="P92" s="1"/>
      <c r="Q92" s="9"/>
      <c r="R92" s="9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5:112">
      <c r="O93" s="1"/>
      <c r="P93" s="1"/>
      <c r="Q93" s="9"/>
      <c r="R93" s="9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5:112">
      <c r="O94" s="1"/>
      <c r="P94" s="1"/>
      <c r="Q94" s="9"/>
      <c r="R94" s="9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5:112">
      <c r="O95" s="1"/>
      <c r="P95" s="1"/>
      <c r="Q95" s="9"/>
      <c r="R95" s="9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5:112">
      <c r="O96" s="1"/>
      <c r="P96" s="1"/>
      <c r="Q96" s="9"/>
      <c r="R96" s="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5:112">
      <c r="O97" s="1"/>
      <c r="P97" s="1"/>
      <c r="Q97" s="9"/>
      <c r="R97" s="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5:112">
      <c r="O98" s="1"/>
      <c r="P98" s="1"/>
      <c r="Q98" s="9"/>
      <c r="R98" s="9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5:112">
      <c r="O99" s="1"/>
      <c r="P99" s="1"/>
      <c r="Q99" s="9"/>
      <c r="R99" s="9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5:112">
      <c r="O100" s="1"/>
      <c r="P100" s="1"/>
      <c r="Q100" s="9"/>
      <c r="R100" s="9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5:112">
      <c r="O101" s="1"/>
      <c r="P101" s="1"/>
      <c r="Q101" s="9"/>
      <c r="R101" s="9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5:112">
      <c r="O102" s="1"/>
      <c r="P102" s="1"/>
      <c r="Q102" s="9"/>
      <c r="R102" s="9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5:112">
      <c r="O103" s="1"/>
      <c r="P103" s="1"/>
      <c r="Q103" s="9"/>
      <c r="R103" s="9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5:112">
      <c r="O104" s="1"/>
      <c r="P104" s="1"/>
      <c r="Q104" s="9"/>
      <c r="R104" s="9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5:112">
      <c r="O105" s="1"/>
      <c r="P105" s="1"/>
      <c r="Q105" s="9"/>
      <c r="R105" s="9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5:112">
      <c r="O106" s="1"/>
      <c r="P106" s="1"/>
      <c r="Q106" s="9"/>
      <c r="R106" s="9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5:112">
      <c r="O107" s="1"/>
      <c r="P107" s="1"/>
      <c r="Q107" s="9"/>
      <c r="R107" s="9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5:112">
      <c r="O108" s="1"/>
      <c r="P108" s="1"/>
      <c r="Q108" s="9"/>
      <c r="R108" s="9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5:112">
      <c r="O109" s="1"/>
      <c r="P109" s="1"/>
      <c r="Q109" s="9"/>
      <c r="R109" s="9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5:112">
      <c r="O110" s="1"/>
      <c r="P110" s="1"/>
      <c r="Q110" s="9"/>
      <c r="R110" s="9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5:112">
      <c r="O111" s="1"/>
      <c r="P111" s="1"/>
      <c r="Q111" s="9"/>
      <c r="R111" s="9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5:112">
      <c r="O112" s="1"/>
      <c r="P112" s="1"/>
      <c r="Q112" s="9"/>
      <c r="R112" s="9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5:112">
      <c r="O113" s="1"/>
      <c r="P113" s="1"/>
      <c r="Q113" s="9"/>
      <c r="R113" s="9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5:112">
      <c r="O114" s="1"/>
      <c r="P114" s="1"/>
      <c r="Q114" s="9"/>
      <c r="R114" s="9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5:112">
      <c r="O115" s="1"/>
      <c r="P115" s="1"/>
      <c r="Q115" s="9"/>
      <c r="R115" s="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5:112">
      <c r="O116" s="1"/>
      <c r="P116" s="1"/>
      <c r="Q116" s="9"/>
      <c r="R116" s="9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5:112">
      <c r="O117" s="1"/>
      <c r="P117" s="1"/>
      <c r="Q117" s="9"/>
      <c r="R117" s="9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5:112">
      <c r="O118" s="1"/>
      <c r="P118" s="1"/>
      <c r="Q118" s="9"/>
      <c r="R118" s="9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5:112">
      <c r="O119" s="1"/>
      <c r="P119" s="1"/>
      <c r="Q119" s="9"/>
      <c r="R119" s="9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5:112">
      <c r="O120" s="1"/>
      <c r="P120" s="1"/>
      <c r="Q120" s="9"/>
      <c r="R120" s="9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5:112">
      <c r="O121" s="1"/>
      <c r="P121" s="1"/>
      <c r="Q121" s="9"/>
      <c r="R121" s="9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5:112">
      <c r="O122" s="1"/>
      <c r="P122" s="1"/>
      <c r="Q122" s="9"/>
      <c r="R122" s="9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5:112">
      <c r="O123" s="1"/>
      <c r="P123" s="1"/>
      <c r="Q123" s="9"/>
      <c r="R123" s="9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5:112">
      <c r="O124" s="1"/>
      <c r="P124" s="1"/>
      <c r="Q124" s="9"/>
      <c r="R124" s="9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5:112">
      <c r="O125" s="1"/>
      <c r="P125" s="1"/>
      <c r="Q125" s="9"/>
      <c r="R125" s="9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5:112">
      <c r="O126" s="1"/>
      <c r="P126" s="1"/>
      <c r="Q126" s="9"/>
      <c r="R126" s="9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5:112">
      <c r="O127" s="1"/>
      <c r="P127" s="1"/>
      <c r="Q127" s="9"/>
      <c r="R127" s="9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5:112">
      <c r="O128" s="1"/>
      <c r="P128" s="1"/>
      <c r="Q128" s="9"/>
      <c r="R128" s="9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5:112">
      <c r="O129" s="1"/>
      <c r="P129" s="1"/>
      <c r="Q129" s="9"/>
      <c r="R129" s="9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5:112">
      <c r="O130" s="1"/>
      <c r="P130" s="1"/>
      <c r="Q130" s="9"/>
      <c r="R130" s="9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5:112">
      <c r="O131" s="1"/>
      <c r="P131" s="1"/>
      <c r="Q131" s="9"/>
      <c r="R131" s="9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5:112">
      <c r="O132" s="1"/>
      <c r="P132" s="1"/>
      <c r="Q132" s="9"/>
      <c r="R132" s="9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5:112">
      <c r="O133" s="1"/>
      <c r="P133" s="1"/>
      <c r="Q133" s="9"/>
      <c r="R133" s="9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5:112">
      <c r="O134" s="1"/>
      <c r="P134" s="1"/>
      <c r="Q134" s="9"/>
      <c r="R134" s="9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5:112">
      <c r="O135" s="1"/>
      <c r="P135" s="1"/>
      <c r="Q135" s="9"/>
      <c r="R135" s="9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5:112">
      <c r="O136" s="1"/>
      <c r="P136" s="1"/>
      <c r="Q136" s="9"/>
      <c r="R136" s="9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5:112">
      <c r="O137" s="1"/>
      <c r="P137" s="1"/>
      <c r="Q137" s="9"/>
      <c r="R137" s="9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5:112">
      <c r="O138" s="1"/>
      <c r="P138" s="1"/>
      <c r="Q138" s="9"/>
      <c r="R138" s="9"/>
    </row>
    <row r="139" spans="15:112">
      <c r="O139" s="1"/>
      <c r="P139" s="1"/>
      <c r="Q139" s="9"/>
      <c r="R139" s="9"/>
    </row>
    <row r="140" spans="15:112">
      <c r="O140" s="1"/>
      <c r="P140" s="1"/>
      <c r="Q140" s="9"/>
      <c r="R140" s="9"/>
    </row>
    <row r="141" spans="15:112">
      <c r="O141" s="1"/>
      <c r="P141" s="1"/>
      <c r="Q141" s="9"/>
      <c r="R141" s="9"/>
    </row>
    <row r="142" spans="15:112">
      <c r="O142" s="1"/>
      <c r="P142" s="1"/>
      <c r="Q142" s="9"/>
      <c r="R142" s="9"/>
    </row>
    <row r="143" spans="15:112">
      <c r="O143" s="1"/>
      <c r="P143" s="1"/>
      <c r="Q143" s="9"/>
      <c r="R143" s="9"/>
    </row>
    <row r="144" spans="15:112">
      <c r="O144" s="1"/>
      <c r="P144" s="1"/>
      <c r="Q144" s="9"/>
      <c r="R144" s="9"/>
    </row>
    <row r="145" spans="15:16">
      <c r="O145" s="1"/>
      <c r="P145" s="1"/>
    </row>
    <row r="146" spans="15:16">
      <c r="O146" s="1"/>
      <c r="P146" s="1"/>
    </row>
  </sheetData>
  <mergeCells count="3">
    <mergeCell ref="A1:R1"/>
    <mergeCell ref="A2:R2"/>
    <mergeCell ref="K38:R38"/>
  </mergeCells>
  <phoneticPr fontId="0" type="noConversion"/>
  <conditionalFormatting sqref="I6:N6">
    <cfRule type="expression" dxfId="180" priority="10" stopIfTrue="1">
      <formula>$B$6=""</formula>
    </cfRule>
  </conditionalFormatting>
  <conditionalFormatting sqref="I7:N11">
    <cfRule type="expression" dxfId="179" priority="5" stopIfTrue="1">
      <formula>$B7=""</formula>
    </cfRule>
  </conditionalFormatting>
  <conditionalFormatting sqref="J22:L22">
    <cfRule type="expression" dxfId="178" priority="72" stopIfTrue="1">
      <formula>$I22&gt;0</formula>
    </cfRule>
  </conditionalFormatting>
  <conditionalFormatting sqref="J32:L32">
    <cfRule type="expression" dxfId="177" priority="56" stopIfTrue="1">
      <formula>$I32&gt;0</formula>
    </cfRule>
  </conditionalFormatting>
  <conditionalFormatting sqref="J6:M6 J7:J12">
    <cfRule type="expression" priority="85" stopIfTrue="1">
      <formula>$I6+$J6&lt;=8</formula>
    </cfRule>
  </conditionalFormatting>
  <conditionalFormatting sqref="J6:M12">
    <cfRule type="expression" dxfId="176" priority="92" stopIfTrue="1">
      <formula>$I6&gt;0</formula>
    </cfRule>
  </conditionalFormatting>
  <conditionalFormatting sqref="J16:M17">
    <cfRule type="expression" priority="68" stopIfTrue="1">
      <formula>$I16+$J16&lt;=8</formula>
    </cfRule>
  </conditionalFormatting>
  <conditionalFormatting sqref="J16:M21">
    <cfRule type="expression" dxfId="175" priority="73" stopIfTrue="1">
      <formula>$I16&gt;0</formula>
    </cfRule>
  </conditionalFormatting>
  <conditionalFormatting sqref="J18:M18">
    <cfRule type="expression" priority="67" stopIfTrue="1">
      <formula>$I18+$J18&lt;=0</formula>
    </cfRule>
  </conditionalFormatting>
  <conditionalFormatting sqref="J19:M22">
    <cfRule type="expression" priority="44" stopIfTrue="1">
      <formula>$I19+$J19&lt;=8</formula>
    </cfRule>
  </conditionalFormatting>
  <conditionalFormatting sqref="J26:M27">
    <cfRule type="expression" priority="52" stopIfTrue="1">
      <formula>$I26+$J26&lt;=8</formula>
    </cfRule>
  </conditionalFormatting>
  <conditionalFormatting sqref="J26:M31">
    <cfRule type="expression" dxfId="174" priority="57" stopIfTrue="1">
      <formula>$I26&gt;0</formula>
    </cfRule>
  </conditionalFormatting>
  <conditionalFormatting sqref="J28:M28">
    <cfRule type="expression" priority="51" stopIfTrue="1">
      <formula>$I28+$J28&lt;=0</formula>
    </cfRule>
  </conditionalFormatting>
  <conditionalFormatting sqref="J29:M32">
    <cfRule type="expression" priority="42" stopIfTrue="1">
      <formula>$I29+$J29&lt;=8</formula>
    </cfRule>
  </conditionalFormatting>
  <conditionalFormatting sqref="K6:K12">
    <cfRule type="cellIs" dxfId="173" priority="89" stopIfTrue="1" operator="greaterThan">
      <formula>8</formula>
    </cfRule>
  </conditionalFormatting>
  <conditionalFormatting sqref="K16:K22">
    <cfRule type="cellIs" dxfId="172" priority="71" stopIfTrue="1" operator="greaterThan">
      <formula>8</formula>
    </cfRule>
  </conditionalFormatting>
  <conditionalFormatting sqref="K26:K32">
    <cfRule type="cellIs" dxfId="171" priority="55" stopIfTrue="1" operator="greaterThan">
      <formula>8</formula>
    </cfRule>
  </conditionalFormatting>
  <conditionalFormatting sqref="K7:M7">
    <cfRule type="expression" priority="84" stopIfTrue="1">
      <formula>$I7+$J7&lt;=8</formula>
    </cfRule>
  </conditionalFormatting>
  <conditionalFormatting sqref="K8:N8">
    <cfRule type="expression" priority="15" stopIfTrue="1">
      <formula>$I8+$J8&lt;=0</formula>
    </cfRule>
  </conditionalFormatting>
  <conditionalFormatting sqref="K9:N12">
    <cfRule type="expression" priority="11" stopIfTrue="1">
      <formula>$I9+$J9&lt;=8</formula>
    </cfRule>
  </conditionalFormatting>
  <conditionalFormatting sqref="L6:L10">
    <cfRule type="cellIs" dxfId="170" priority="88" stopIfTrue="1" operator="greaterThan">
      <formula>4</formula>
    </cfRule>
  </conditionalFormatting>
  <conditionalFormatting sqref="L16:L20">
    <cfRule type="cellIs" dxfId="169" priority="70" stopIfTrue="1" operator="greaterThan">
      <formula>4</formula>
    </cfRule>
  </conditionalFormatting>
  <conditionalFormatting sqref="L26:L30">
    <cfRule type="cellIs" dxfId="168" priority="54" stopIfTrue="1" operator="greaterThan">
      <formula>4</formula>
    </cfRule>
  </conditionalFormatting>
  <conditionalFormatting sqref="M22">
    <cfRule type="expression" dxfId="167" priority="45" stopIfTrue="1">
      <formula>$I22&gt;0</formula>
    </cfRule>
  </conditionalFormatting>
  <conditionalFormatting sqref="M32">
    <cfRule type="expression" dxfId="166" priority="43" stopIfTrue="1">
      <formula>$I32&gt;0</formula>
    </cfRule>
  </conditionalFormatting>
  <conditionalFormatting sqref="N6:N7">
    <cfRule type="expression" priority="16" stopIfTrue="1">
      <formula>$I6+$J6&lt;=8</formula>
    </cfRule>
  </conditionalFormatting>
  <conditionalFormatting sqref="N6:N12">
    <cfRule type="expression" dxfId="165" priority="18" stopIfTrue="1">
      <formula>$I6&gt;0</formula>
    </cfRule>
  </conditionalFormatting>
  <conditionalFormatting sqref="N16">
    <cfRule type="expression" priority="1" stopIfTrue="1">
      <formula>$I16+$J16&lt;=8</formula>
    </cfRule>
  </conditionalFormatting>
  <conditionalFormatting sqref="N16:N22">
    <cfRule type="expression" dxfId="164" priority="2" stopIfTrue="1">
      <formula>$I16&gt;0</formula>
    </cfRule>
  </conditionalFormatting>
  <conditionalFormatting sqref="N26:N32">
    <cfRule type="expression" dxfId="163" priority="3" stopIfTrue="1">
      <formula>$I26&gt;0</formula>
    </cfRule>
  </conditionalFormatting>
  <pageMargins left="0.25" right="0.26" top="0.22" bottom="0.28999999999999998" header="0.19" footer="0.25"/>
  <pageSetup scale="79" orientation="landscape" r:id="rId1"/>
  <headerFooter alignWithMargins="0">
    <oddFooter>&amp;L&amp;A</oddFooter>
  </headerFooter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ECE35-D5EB-4EB8-8338-8B9C65236836}">
  <dimension ref="A1:DH156"/>
  <sheetViews>
    <sheetView topLeftCell="A6" zoomScale="75" workbookViewId="0">
      <selection activeCell="M45" sqref="M45"/>
    </sheetView>
  </sheetViews>
  <sheetFormatPr defaultColWidth="9.1796875" defaultRowHeight="12.5"/>
  <cols>
    <col min="1" max="1" width="8" style="2" customWidth="1"/>
    <col min="2" max="2" width="11.1796875" style="43" customWidth="1"/>
    <col min="3" max="8" width="10.453125" style="2" customWidth="1"/>
    <col min="9" max="9" width="12.1796875" style="78" bestFit="1" customWidth="1"/>
    <col min="10" max="10" width="11" style="2" customWidth="1"/>
    <col min="11" max="13" width="10.453125" style="2" customWidth="1"/>
    <col min="14" max="14" width="9.453125" style="2" customWidth="1"/>
    <col min="15" max="16" width="4.453125" style="2" customWidth="1"/>
    <col min="17" max="17" width="9.453125" style="10" bestFit="1" customWidth="1"/>
    <col min="18" max="18" width="12.453125" style="10" customWidth="1"/>
    <col min="19" max="27" width="0" style="2" hidden="1" customWidth="1"/>
    <col min="28" max="16384" width="9.1796875" style="2"/>
  </cols>
  <sheetData>
    <row r="1" spans="1:112" ht="35">
      <c r="A1" s="139" t="s">
        <v>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20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s="3" customFormat="1" ht="27" customHeight="1" thickBot="1">
      <c r="B3" s="4" t="s">
        <v>1</v>
      </c>
      <c r="C3" s="85"/>
      <c r="D3" s="5"/>
      <c r="E3" s="6"/>
      <c r="F3" s="5"/>
      <c r="I3" s="74"/>
      <c r="L3" s="121" t="s">
        <v>2</v>
      </c>
      <c r="M3" s="85"/>
      <c r="N3" s="5"/>
      <c r="O3" s="5"/>
      <c r="P3" s="5"/>
      <c r="Q3" s="5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</row>
    <row r="4" spans="1:112" s="1" customFormat="1" ht="15" customHeight="1" thickBot="1">
      <c r="A4" s="22"/>
      <c r="B4" s="23"/>
      <c r="C4" s="24"/>
      <c r="D4" s="9"/>
      <c r="E4" s="9"/>
      <c r="F4" s="9"/>
      <c r="G4" s="9"/>
      <c r="H4" s="9"/>
      <c r="I4" s="63"/>
      <c r="J4" s="63"/>
      <c r="K4" s="63"/>
      <c r="L4" s="63"/>
      <c r="M4" s="63"/>
      <c r="N4" s="9"/>
      <c r="O4" s="9"/>
      <c r="P4" s="9"/>
      <c r="Q4" s="45"/>
      <c r="R4" s="45"/>
      <c r="S4" t="s">
        <v>55</v>
      </c>
      <c r="T4"/>
      <c r="U4"/>
      <c r="V4"/>
      <c r="W4"/>
      <c r="X4"/>
      <c r="Y4"/>
      <c r="Z4"/>
      <c r="AA4"/>
    </row>
    <row r="5" spans="1:112" ht="15" customHeight="1">
      <c r="A5" s="10"/>
      <c r="B5" s="14" t="s">
        <v>3</v>
      </c>
      <c r="C5" s="15" t="s">
        <v>4</v>
      </c>
      <c r="D5" s="15" t="s">
        <v>5</v>
      </c>
      <c r="E5" s="15" t="s">
        <v>4</v>
      </c>
      <c r="F5" s="15" t="s">
        <v>5</v>
      </c>
      <c r="G5" s="28" t="s">
        <v>4</v>
      </c>
      <c r="H5" s="28" t="s">
        <v>5</v>
      </c>
      <c r="I5" s="75" t="s">
        <v>6</v>
      </c>
      <c r="J5" s="29" t="s">
        <v>7</v>
      </c>
      <c r="K5" s="30" t="s">
        <v>8</v>
      </c>
      <c r="L5" s="16" t="s">
        <v>9</v>
      </c>
      <c r="M5" s="30" t="s">
        <v>10</v>
      </c>
      <c r="N5" s="16" t="s">
        <v>11</v>
      </c>
      <c r="O5" s="17" t="s">
        <v>12</v>
      </c>
      <c r="P5" s="17" t="s">
        <v>13</v>
      </c>
      <c r="Q5" s="81" t="s">
        <v>14</v>
      </c>
      <c r="R5" s="87"/>
      <c r="S5" t="s">
        <v>47</v>
      </c>
      <c r="T5" t="s">
        <v>42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54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</row>
    <row r="6" spans="1:112" s="44" customFormat="1" ht="15" customHeight="1">
      <c r="A6" s="19" t="s">
        <v>15</v>
      </c>
      <c r="B6" s="92"/>
      <c r="C6" s="90"/>
      <c r="D6" s="90"/>
      <c r="E6" s="90"/>
      <c r="F6" s="90"/>
      <c r="G6" s="66"/>
      <c r="H6" s="66"/>
      <c r="I6" s="76"/>
      <c r="J6" s="67">
        <f>IF(B6="",'08-15-2026'!J26,((D6-C6)+(F6-E6)+(H6-G6))*24)</f>
        <v>0</v>
      </c>
      <c r="K6" s="67">
        <f>IF(J6&gt;=8,8,IF(J6&lt;8,J6,0))</f>
        <v>0</v>
      </c>
      <c r="L6" s="68">
        <f>IF((J6-K6)&lt;=4,J6-K6,4)</f>
        <v>0</v>
      </c>
      <c r="M6" s="69">
        <f t="shared" ref="M6:M11" si="0">IF(J6&gt;12,J6-SUM(K6:L6),0)</f>
        <v>0</v>
      </c>
      <c r="N6" s="73"/>
      <c r="O6" s="18" t="s">
        <v>19</v>
      </c>
      <c r="P6" s="18" t="s">
        <v>19</v>
      </c>
      <c r="Q6" s="84">
        <f t="shared" ref="Q6:Q12" si="1">IF(J6&gt;8,J6-8,0)</f>
        <v>0</v>
      </c>
      <c r="R6" s="116">
        <f t="shared" ref="R6:R12" si="2">IF(J6-I6&gt;0,1,0)</f>
        <v>0</v>
      </c>
      <c r="S6" s="44">
        <f t="shared" ref="S6:S12" si="3">IF($N6=S$5,$I6,0)</f>
        <v>0</v>
      </c>
      <c r="T6" s="44">
        <f t="shared" ref="T6:AA22" si="4">IF($N6=T$5,$I6,0)</f>
        <v>0</v>
      </c>
      <c r="U6" s="44">
        <f t="shared" si="4"/>
        <v>0</v>
      </c>
      <c r="V6" s="44">
        <f t="shared" si="4"/>
        <v>0</v>
      </c>
      <c r="W6" s="44">
        <f t="shared" si="4"/>
        <v>0</v>
      </c>
      <c r="X6" s="44">
        <f t="shared" si="4"/>
        <v>0</v>
      </c>
      <c r="Y6" s="44">
        <f t="shared" si="4"/>
        <v>0</v>
      </c>
      <c r="Z6" s="44">
        <f t="shared" si="4"/>
        <v>0</v>
      </c>
      <c r="AA6" s="44">
        <f t="shared" si="4"/>
        <v>0</v>
      </c>
    </row>
    <row r="7" spans="1:112" s="44" customFormat="1" ht="15" customHeight="1">
      <c r="A7" s="19" t="s">
        <v>16</v>
      </c>
      <c r="B7" s="92"/>
      <c r="C7" s="122"/>
      <c r="D7" s="122"/>
      <c r="E7" s="122"/>
      <c r="F7" s="123"/>
      <c r="G7" s="72"/>
      <c r="H7" s="72"/>
      <c r="I7" s="76"/>
      <c r="J7" s="67">
        <f>IF(B7="",'08-15-2026'!J27,((D7-C7)+(F7-E7)+(H7-G7))*24)</f>
        <v>0</v>
      </c>
      <c r="K7" s="67">
        <f>IF(J7&gt;=8,8,IF(J7&lt;8,J7,0))</f>
        <v>0</v>
      </c>
      <c r="L7" s="68">
        <f>IF((J7-K7)&lt;=4,J7-K7,4)</f>
        <v>0</v>
      </c>
      <c r="M7" s="69">
        <f t="shared" si="0"/>
        <v>0</v>
      </c>
      <c r="N7" s="73"/>
      <c r="O7" s="18" t="s">
        <v>19</v>
      </c>
      <c r="P7" s="18" t="s">
        <v>19</v>
      </c>
      <c r="Q7" s="84">
        <f>IF(J7&gt;8,J7-8,0)</f>
        <v>0</v>
      </c>
      <c r="R7" s="116">
        <f>IF(J7-I7&gt;0,1,0)</f>
        <v>0</v>
      </c>
      <c r="S7" s="44">
        <f t="shared" si="3"/>
        <v>0</v>
      </c>
      <c r="T7" s="44">
        <f t="shared" si="4"/>
        <v>0</v>
      </c>
      <c r="U7" s="44">
        <f t="shared" si="4"/>
        <v>0</v>
      </c>
      <c r="V7" s="44">
        <f t="shared" si="4"/>
        <v>0</v>
      </c>
      <c r="W7" s="44">
        <f t="shared" si="4"/>
        <v>0</v>
      </c>
      <c r="X7" s="44">
        <f t="shared" si="4"/>
        <v>0</v>
      </c>
      <c r="Y7" s="44">
        <f t="shared" si="4"/>
        <v>0</v>
      </c>
      <c r="Z7" s="44">
        <f t="shared" si="4"/>
        <v>0</v>
      </c>
      <c r="AA7" s="44">
        <f t="shared" si="4"/>
        <v>0</v>
      </c>
    </row>
    <row r="8" spans="1:112" s="44" customFormat="1" ht="15" customHeight="1">
      <c r="A8" s="19" t="s">
        <v>17</v>
      </c>
      <c r="B8" s="92"/>
      <c r="C8" s="122"/>
      <c r="D8" s="122"/>
      <c r="E8" s="122"/>
      <c r="F8" s="123"/>
      <c r="G8" s="72"/>
      <c r="H8" s="72"/>
      <c r="I8" s="76"/>
      <c r="J8" s="67">
        <f>IF(B8="",'08-15-2026'!J28,((D8-C8)+(F8-E8)+(H8-G8))*24)</f>
        <v>0</v>
      </c>
      <c r="K8" s="67">
        <f>IF(J8&gt;=8,8,IF(J8&lt;8,J8,0))</f>
        <v>0</v>
      </c>
      <c r="L8" s="68">
        <f>IF((J8-K8)&lt;=4,J8-K8,4)</f>
        <v>0</v>
      </c>
      <c r="M8" s="69">
        <f t="shared" si="0"/>
        <v>0</v>
      </c>
      <c r="N8" s="73"/>
      <c r="O8" s="18" t="s">
        <v>19</v>
      </c>
      <c r="P8" s="18" t="s">
        <v>19</v>
      </c>
      <c r="Q8" s="84">
        <f>IF(J8&gt;8,J8-8,0)</f>
        <v>0</v>
      </c>
      <c r="R8" s="116">
        <f>IF(J8-I8&gt;0,1,0)</f>
        <v>0</v>
      </c>
      <c r="S8" s="44">
        <f t="shared" si="3"/>
        <v>0</v>
      </c>
      <c r="T8" s="44">
        <f t="shared" si="4"/>
        <v>0</v>
      </c>
      <c r="U8" s="44">
        <f t="shared" si="4"/>
        <v>0</v>
      </c>
      <c r="V8" s="44">
        <f t="shared" si="4"/>
        <v>0</v>
      </c>
      <c r="W8" s="44">
        <f t="shared" si="4"/>
        <v>0</v>
      </c>
      <c r="X8" s="44">
        <f t="shared" si="4"/>
        <v>0</v>
      </c>
      <c r="Y8" s="44">
        <f t="shared" si="4"/>
        <v>0</v>
      </c>
      <c r="Z8" s="44">
        <f t="shared" si="4"/>
        <v>0</v>
      </c>
      <c r="AA8" s="44">
        <f t="shared" si="4"/>
        <v>0</v>
      </c>
    </row>
    <row r="9" spans="1:112" s="44" customFormat="1" ht="15" customHeight="1">
      <c r="A9" s="19" t="s">
        <v>18</v>
      </c>
      <c r="B9" s="92"/>
      <c r="C9" s="122"/>
      <c r="D9" s="122"/>
      <c r="E9" s="122"/>
      <c r="F9" s="123"/>
      <c r="G9" s="72"/>
      <c r="H9" s="72"/>
      <c r="I9" s="76"/>
      <c r="J9" s="67">
        <f>IF(B9="",'08-15-2026'!J29,((D9-C9)+(F9-E9)+(H9-G9))*24)</f>
        <v>0</v>
      </c>
      <c r="K9" s="67">
        <f>IF(J9&gt;=8,8,IF(J9&lt;8,J9,0))</f>
        <v>0</v>
      </c>
      <c r="L9" s="68">
        <f>IF((J9-K9)&lt;=4,J9-K9,4)</f>
        <v>0</v>
      </c>
      <c r="M9" s="69">
        <f t="shared" si="0"/>
        <v>0</v>
      </c>
      <c r="N9" s="73"/>
      <c r="O9" s="18" t="s">
        <v>19</v>
      </c>
      <c r="P9" s="18" t="s">
        <v>19</v>
      </c>
      <c r="Q9" s="84">
        <f t="shared" si="1"/>
        <v>0</v>
      </c>
      <c r="R9" s="116">
        <f t="shared" si="2"/>
        <v>0</v>
      </c>
      <c r="S9" s="44">
        <f t="shared" si="3"/>
        <v>0</v>
      </c>
      <c r="T9" s="44">
        <f t="shared" si="4"/>
        <v>0</v>
      </c>
      <c r="U9" s="44">
        <f t="shared" si="4"/>
        <v>0</v>
      </c>
      <c r="V9" s="44">
        <f t="shared" si="4"/>
        <v>0</v>
      </c>
      <c r="W9" s="44">
        <f t="shared" si="4"/>
        <v>0</v>
      </c>
      <c r="X9" s="44">
        <f t="shared" si="4"/>
        <v>0</v>
      </c>
      <c r="Y9" s="44">
        <f t="shared" si="4"/>
        <v>0</v>
      </c>
      <c r="Z9" s="44">
        <f t="shared" si="4"/>
        <v>0</v>
      </c>
      <c r="AA9" s="44">
        <f t="shared" si="4"/>
        <v>0</v>
      </c>
    </row>
    <row r="10" spans="1:112" s="44" customFormat="1" ht="15" customHeight="1">
      <c r="A10" s="19" t="s">
        <v>20</v>
      </c>
      <c r="B10" s="92"/>
      <c r="C10" s="122"/>
      <c r="D10" s="122"/>
      <c r="E10" s="122"/>
      <c r="F10" s="123"/>
      <c r="G10" s="72"/>
      <c r="H10" s="72"/>
      <c r="I10" s="76"/>
      <c r="J10" s="67">
        <f>IF(B10="",'08-15-2026'!J30,((D10-C10)+(F10-E10)+(H10-G10))*24)</f>
        <v>0</v>
      </c>
      <c r="K10" s="67">
        <f>IF(J10&gt;=8,8,IF(J10&lt;8,J10,0))</f>
        <v>0</v>
      </c>
      <c r="L10" s="68">
        <f>IF((J10-K10)&lt;=4,J10-K10,4)</f>
        <v>0</v>
      </c>
      <c r="M10" s="69">
        <f t="shared" si="0"/>
        <v>0</v>
      </c>
      <c r="N10" s="73"/>
      <c r="O10" s="18" t="s">
        <v>19</v>
      </c>
      <c r="P10" s="18" t="s">
        <v>19</v>
      </c>
      <c r="Q10" s="84">
        <f t="shared" si="1"/>
        <v>0</v>
      </c>
      <c r="R10" s="116">
        <f t="shared" si="2"/>
        <v>0</v>
      </c>
      <c r="S10" s="44">
        <f t="shared" si="3"/>
        <v>0</v>
      </c>
      <c r="T10" s="44">
        <f t="shared" si="4"/>
        <v>0</v>
      </c>
      <c r="U10" s="44">
        <f t="shared" si="4"/>
        <v>0</v>
      </c>
      <c r="V10" s="44">
        <f t="shared" si="4"/>
        <v>0</v>
      </c>
      <c r="W10" s="44">
        <f t="shared" si="4"/>
        <v>0</v>
      </c>
      <c r="X10" s="44">
        <f t="shared" si="4"/>
        <v>0</v>
      </c>
      <c r="Y10" s="44">
        <f t="shared" si="4"/>
        <v>0</v>
      </c>
      <c r="Z10" s="44">
        <f t="shared" si="4"/>
        <v>0</v>
      </c>
      <c r="AA10" s="44">
        <f t="shared" si="4"/>
        <v>0</v>
      </c>
    </row>
    <row r="11" spans="1:112" s="1" customFormat="1" ht="15" customHeight="1">
      <c r="A11" s="20" t="s">
        <v>21</v>
      </c>
      <c r="B11" s="92"/>
      <c r="C11" s="122"/>
      <c r="D11" s="122"/>
      <c r="E11" s="122"/>
      <c r="F11" s="123"/>
      <c r="G11" s="72"/>
      <c r="H11" s="72"/>
      <c r="I11" s="76"/>
      <c r="J11" s="67">
        <f>IF(B11="",'08-15-2026'!J31,((D11-C11)+(F11-E11)+(H11-G11))*24)</f>
        <v>0</v>
      </c>
      <c r="K11" s="67">
        <f>IF(J11&gt;=8,IF(SUM(K6:K10)&gt;=40,0,IF((SUM(K6:K10)+J11)&gt;=40,IF(40-SUM(K6:K10)&gt;8,8,40-SUM(K6:K10)),IF(J11&gt;=8,8,IF(J11&lt;8,J11,0)))),IF(J11&lt;8,IF(SUM(K6:K10)&gt;=40,0,IF((SUM(K6:K10)+J11)&gt;=40,40-SUM(K6:K10),IF(J11&gt;=8,8,IF(J11&lt;8,J11,0))))))</f>
        <v>0</v>
      </c>
      <c r="L11" s="68">
        <f>IF(K11=J11,0,IF((SUM(K6:K10)+J11)&gt;=40,IF(J11&lt;=12,J11-K11,IF(J11&gt;12,12-K11,IF((J11-K11)&lt;=4,J11-K11,4))),IF(J11&lt;=12,J11-K11,IF(J11&gt;12,12-K11,IF((J11-K11)&lt;=4,J11-K11,4)))))</f>
        <v>0</v>
      </c>
      <c r="M11" s="69">
        <f t="shared" si="0"/>
        <v>0</v>
      </c>
      <c r="N11" s="73"/>
      <c r="O11" s="18" t="s">
        <v>19</v>
      </c>
      <c r="P11" s="18" t="s">
        <v>19</v>
      </c>
      <c r="Q11" s="82">
        <f t="shared" si="1"/>
        <v>0</v>
      </c>
      <c r="R11" s="116">
        <f t="shared" si="2"/>
        <v>0</v>
      </c>
      <c r="S11" s="44">
        <f t="shared" si="3"/>
        <v>0</v>
      </c>
      <c r="T11" s="44">
        <f t="shared" si="4"/>
        <v>0</v>
      </c>
      <c r="U11" s="44">
        <f t="shared" si="4"/>
        <v>0</v>
      </c>
      <c r="V11" s="44">
        <f t="shared" si="4"/>
        <v>0</v>
      </c>
      <c r="W11" s="44">
        <f t="shared" si="4"/>
        <v>0</v>
      </c>
      <c r="X11" s="44">
        <f t="shared" si="4"/>
        <v>0</v>
      </c>
      <c r="Y11" s="44">
        <f t="shared" si="4"/>
        <v>0</v>
      </c>
      <c r="Z11" s="44">
        <f t="shared" si="4"/>
        <v>0</v>
      </c>
      <c r="AA11" s="44">
        <f t="shared" si="4"/>
        <v>0</v>
      </c>
    </row>
    <row r="12" spans="1:112" s="1" customFormat="1" ht="15" customHeight="1" thickBot="1">
      <c r="A12" s="20" t="s">
        <v>22</v>
      </c>
      <c r="B12" s="92">
        <v>46250</v>
      </c>
      <c r="C12" s="122"/>
      <c r="D12" s="122"/>
      <c r="E12" s="122"/>
      <c r="F12" s="123"/>
      <c r="G12" s="72"/>
      <c r="H12" s="72"/>
      <c r="I12" s="76"/>
      <c r="J12" s="67">
        <f>IF(B12="",'08-15-2026'!J32,((D12-C12)+(F12-E12)+(H12-G12))*24)</f>
        <v>0</v>
      </c>
      <c r="K12" s="67">
        <f>IF(SUM(R6:R11)=6,0,IF(J12=0,0,IF(SUM(K6:K11)&gt;=40,0,IF((SUM(K6:K11)+J12)&gt;=40,IF(J12&gt;8,IF(40-SUM(K6:K11)&gt;8,8,40-SUM(K6:K11)),40-SUM(K6:K11)),IF(J12&gt;=8,8,IF(J12&lt;8,J12,0))))))</f>
        <v>0</v>
      </c>
      <c r="L12" s="68">
        <f>IF(SUM(R6:R11)=6,IF(J12&gt;=8,8,J12),IF(K13=40,IF(J12&lt;=12,J12-K12,IF(J12&gt;12,12-K12,IF((J12-K12)&lt;=4,J12-K12,4))),IF(SUM(R6:R11)=6,IF(J12&lt;=12,J12-K12,IF(J12&gt;12,12-K12,IF((J12-K12)&lt;=4,J12-K12,4))),IF(J12&gt;8,IF(J12&gt;12,4,J12-K12),0))))</f>
        <v>0</v>
      </c>
      <c r="M12" s="69">
        <f>IF(J12&gt;12,J12-SUM(K12:L12),IF(J12&gt;0,IF((K12+L12)=J12,0,J12-L12),0))</f>
        <v>0</v>
      </c>
      <c r="N12" s="73"/>
      <c r="O12" s="18" t="s">
        <v>19</v>
      </c>
      <c r="P12" s="18" t="s">
        <v>19</v>
      </c>
      <c r="Q12" s="83">
        <f t="shared" si="1"/>
        <v>0</v>
      </c>
      <c r="R12" s="117">
        <f t="shared" si="2"/>
        <v>0</v>
      </c>
      <c r="S12" s="44">
        <f t="shared" si="3"/>
        <v>0</v>
      </c>
      <c r="T12" s="44">
        <f t="shared" si="4"/>
        <v>0</v>
      </c>
      <c r="U12" s="44">
        <f t="shared" si="4"/>
        <v>0</v>
      </c>
      <c r="V12" s="44">
        <f t="shared" si="4"/>
        <v>0</v>
      </c>
      <c r="W12" s="44">
        <f t="shared" si="4"/>
        <v>0</v>
      </c>
      <c r="X12" s="44">
        <f t="shared" si="4"/>
        <v>0</v>
      </c>
      <c r="Y12" s="44">
        <f t="shared" si="4"/>
        <v>0</v>
      </c>
      <c r="Z12" s="44">
        <f t="shared" si="4"/>
        <v>0</v>
      </c>
      <c r="AA12" s="44">
        <f t="shared" si="4"/>
        <v>0</v>
      </c>
    </row>
    <row r="13" spans="1:112" s="1" customFormat="1" ht="18" customHeight="1" thickBot="1">
      <c r="A13" s="22"/>
      <c r="B13" s="23"/>
      <c r="C13" s="24" t="s">
        <v>23</v>
      </c>
      <c r="D13" s="9"/>
      <c r="E13" s="9"/>
      <c r="F13" s="9"/>
      <c r="G13" s="9"/>
      <c r="H13" s="9"/>
      <c r="I13" s="25">
        <f>SUM(I6:I12)</f>
        <v>0</v>
      </c>
      <c r="J13" s="25">
        <f>SUM(J6:J12)</f>
        <v>0</v>
      </c>
      <c r="K13" s="25">
        <f>SUM(K6:K12)</f>
        <v>0</v>
      </c>
      <c r="L13" s="25">
        <f>SUM(L6:L12)</f>
        <v>0</v>
      </c>
      <c r="M13" s="25">
        <f>SUM(M6:M12)</f>
        <v>0</v>
      </c>
      <c r="N13" s="9"/>
      <c r="O13" s="9"/>
      <c r="P13" s="9"/>
      <c r="Q13" s="86">
        <f>SUM(Q6:Q12)</f>
        <v>0</v>
      </c>
      <c r="R13" s="118"/>
      <c r="S13" s="44"/>
      <c r="T13" s="44"/>
      <c r="U13" s="44"/>
      <c r="V13" s="44"/>
      <c r="W13" s="44"/>
      <c r="X13" s="44"/>
      <c r="Y13" s="44"/>
      <c r="Z13" s="44"/>
      <c r="AA13" s="44"/>
    </row>
    <row r="14" spans="1:112" s="1" customFormat="1" ht="18" customHeight="1" thickBot="1">
      <c r="A14" s="22"/>
      <c r="B14" s="23"/>
      <c r="C14" s="24"/>
      <c r="D14" s="9"/>
      <c r="E14" s="9"/>
      <c r="F14" s="9"/>
      <c r="G14" s="9"/>
      <c r="H14" s="9"/>
      <c r="I14" s="63"/>
      <c r="J14" s="63"/>
      <c r="K14" s="63"/>
      <c r="L14" s="63"/>
      <c r="M14" s="63"/>
      <c r="N14" s="9"/>
      <c r="O14" s="9"/>
      <c r="P14" s="9"/>
      <c r="Q14" s="45"/>
      <c r="R14" s="118"/>
      <c r="S14" s="44"/>
      <c r="T14" s="44"/>
      <c r="U14" s="44"/>
      <c r="V14" s="44"/>
      <c r="W14" s="44"/>
      <c r="X14" s="44"/>
      <c r="Y14" s="44"/>
      <c r="Z14" s="44"/>
      <c r="AA14" s="44"/>
    </row>
    <row r="15" spans="1:112" s="1" customFormat="1" ht="15" customHeight="1">
      <c r="A15" s="22"/>
      <c r="B15" s="23"/>
      <c r="C15" s="15" t="s">
        <v>4</v>
      </c>
      <c r="D15" s="15" t="s">
        <v>5</v>
      </c>
      <c r="E15" s="15" t="s">
        <v>4</v>
      </c>
      <c r="F15" s="15" t="s">
        <v>5</v>
      </c>
      <c r="G15" s="28" t="s">
        <v>4</v>
      </c>
      <c r="H15" s="28" t="s">
        <v>5</v>
      </c>
      <c r="I15" s="75" t="s">
        <v>6</v>
      </c>
      <c r="J15" s="29" t="s">
        <v>7</v>
      </c>
      <c r="K15" s="30" t="s">
        <v>8</v>
      </c>
      <c r="L15" s="16" t="s">
        <v>9</v>
      </c>
      <c r="M15" s="30" t="s">
        <v>10</v>
      </c>
      <c r="N15" s="16" t="s">
        <v>11</v>
      </c>
      <c r="O15" s="17" t="s">
        <v>12</v>
      </c>
      <c r="P15" s="17" t="s">
        <v>13</v>
      </c>
      <c r="Q15" s="81" t="s">
        <v>14</v>
      </c>
      <c r="R15" s="118"/>
      <c r="S15" s="44"/>
      <c r="T15" s="44"/>
      <c r="U15" s="44"/>
      <c r="V15" s="44"/>
      <c r="W15" s="44"/>
      <c r="X15" s="44"/>
      <c r="Y15" s="44"/>
      <c r="Z15" s="44"/>
      <c r="AA15" s="44"/>
    </row>
    <row r="16" spans="1:112" s="44" customFormat="1" ht="15" customHeight="1">
      <c r="A16" s="19" t="s">
        <v>15</v>
      </c>
      <c r="B16" s="92">
        <v>46251</v>
      </c>
      <c r="C16" s="124"/>
      <c r="D16" s="124"/>
      <c r="E16" s="124"/>
      <c r="F16" s="124"/>
      <c r="G16" s="66"/>
      <c r="H16" s="66"/>
      <c r="I16" s="91"/>
      <c r="J16" s="67">
        <f t="shared" ref="J16:J22" si="5">((D16-C16)+(F16-E16)+(H16-G16))*24</f>
        <v>0</v>
      </c>
      <c r="K16" s="67">
        <f>IF(J16&gt;=8,8,IF(J16&lt;8,J16,0))</f>
        <v>0</v>
      </c>
      <c r="L16" s="67">
        <f>IF((J16-K16)&lt;=4,J16-K16,4)</f>
        <v>0</v>
      </c>
      <c r="M16" s="69">
        <f t="shared" ref="M16:M21" si="6">IF(J16&gt;12,J16-SUM(K16:L16),0)</f>
        <v>0</v>
      </c>
      <c r="N16" s="73"/>
      <c r="O16" s="18" t="s">
        <v>19</v>
      </c>
      <c r="P16" s="18" t="s">
        <v>19</v>
      </c>
      <c r="Q16" s="84">
        <f t="shared" ref="Q16:Q22" si="7">IF(J16&gt;8,J16-8,0)</f>
        <v>0</v>
      </c>
      <c r="R16" s="116">
        <f t="shared" ref="R16:R22" si="8">IF(J16-I16&gt;0,1,0)</f>
        <v>0</v>
      </c>
      <c r="S16" s="44">
        <f t="shared" ref="S16:S22" si="9">IF($N16=S$5,$I16,0)</f>
        <v>0</v>
      </c>
      <c r="T16" s="44">
        <f t="shared" si="4"/>
        <v>0</v>
      </c>
      <c r="U16" s="44">
        <f t="shared" si="4"/>
        <v>0</v>
      </c>
      <c r="V16" s="44">
        <f t="shared" si="4"/>
        <v>0</v>
      </c>
      <c r="W16" s="44">
        <f t="shared" si="4"/>
        <v>0</v>
      </c>
      <c r="X16" s="44">
        <f t="shared" si="4"/>
        <v>0</v>
      </c>
      <c r="Y16" s="44">
        <f t="shared" si="4"/>
        <v>0</v>
      </c>
      <c r="Z16" s="44">
        <f t="shared" si="4"/>
        <v>0</v>
      </c>
      <c r="AA16" s="44">
        <f t="shared" si="4"/>
        <v>0</v>
      </c>
    </row>
    <row r="17" spans="1:27" s="44" customFormat="1" ht="15" customHeight="1">
      <c r="A17" s="19" t="s">
        <v>16</v>
      </c>
      <c r="B17" s="92">
        <v>46252</v>
      </c>
      <c r="C17" s="124"/>
      <c r="D17" s="124"/>
      <c r="E17" s="124"/>
      <c r="F17" s="124"/>
      <c r="G17" s="66"/>
      <c r="H17" s="66"/>
      <c r="I17" s="91"/>
      <c r="J17" s="67">
        <f t="shared" si="5"/>
        <v>0</v>
      </c>
      <c r="K17" s="67">
        <f>IF(J17&gt;=8,8,IF(J17&lt;8,J17,0))</f>
        <v>0</v>
      </c>
      <c r="L17" s="68">
        <f>IF((J17-K17)&lt;=4,J17-K17,4)</f>
        <v>0</v>
      </c>
      <c r="M17" s="69">
        <f t="shared" si="6"/>
        <v>0</v>
      </c>
      <c r="N17" s="73"/>
      <c r="O17" s="18" t="s">
        <v>19</v>
      </c>
      <c r="P17" s="18" t="s">
        <v>19</v>
      </c>
      <c r="Q17" s="84">
        <f t="shared" si="7"/>
        <v>0</v>
      </c>
      <c r="R17" s="116">
        <f t="shared" si="8"/>
        <v>0</v>
      </c>
      <c r="S17" s="44">
        <f t="shared" si="9"/>
        <v>0</v>
      </c>
      <c r="T17" s="44">
        <f t="shared" si="4"/>
        <v>0</v>
      </c>
      <c r="U17" s="44">
        <f t="shared" si="4"/>
        <v>0</v>
      </c>
      <c r="V17" s="44">
        <f t="shared" si="4"/>
        <v>0</v>
      </c>
      <c r="W17" s="44">
        <f t="shared" si="4"/>
        <v>0</v>
      </c>
      <c r="X17" s="44">
        <f t="shared" si="4"/>
        <v>0</v>
      </c>
      <c r="Y17" s="44">
        <f t="shared" si="4"/>
        <v>0</v>
      </c>
      <c r="Z17" s="44">
        <f t="shared" si="4"/>
        <v>0</v>
      </c>
      <c r="AA17" s="44">
        <f t="shared" si="4"/>
        <v>0</v>
      </c>
    </row>
    <row r="18" spans="1:27" s="44" customFormat="1" ht="15" customHeight="1">
      <c r="A18" s="19" t="s">
        <v>17</v>
      </c>
      <c r="B18" s="92">
        <v>46253</v>
      </c>
      <c r="C18" s="124"/>
      <c r="D18" s="124"/>
      <c r="E18" s="124"/>
      <c r="F18" s="124"/>
      <c r="G18" s="66"/>
      <c r="H18" s="66"/>
      <c r="I18" s="91"/>
      <c r="J18" s="67">
        <f t="shared" si="5"/>
        <v>0</v>
      </c>
      <c r="K18" s="67">
        <f>IF(J18&gt;=8,8,IF(J18&lt;8,J18,0))</f>
        <v>0</v>
      </c>
      <c r="L18" s="68">
        <f>IF((J18-K18)&lt;=4,J18-K18,4)</f>
        <v>0</v>
      </c>
      <c r="M18" s="69">
        <f t="shared" si="6"/>
        <v>0</v>
      </c>
      <c r="N18" s="73"/>
      <c r="O18" s="18" t="s">
        <v>19</v>
      </c>
      <c r="P18" s="18" t="s">
        <v>19</v>
      </c>
      <c r="Q18" s="84">
        <f t="shared" si="7"/>
        <v>0</v>
      </c>
      <c r="R18" s="116">
        <f t="shared" si="8"/>
        <v>0</v>
      </c>
      <c r="S18" s="44">
        <f t="shared" si="9"/>
        <v>0</v>
      </c>
      <c r="T18" s="44">
        <f t="shared" si="4"/>
        <v>0</v>
      </c>
      <c r="U18" s="44">
        <f t="shared" si="4"/>
        <v>0</v>
      </c>
      <c r="V18" s="44">
        <f t="shared" si="4"/>
        <v>0</v>
      </c>
      <c r="W18" s="44">
        <f t="shared" si="4"/>
        <v>0</v>
      </c>
      <c r="X18" s="44">
        <f t="shared" si="4"/>
        <v>0</v>
      </c>
      <c r="Y18" s="44">
        <f t="shared" si="4"/>
        <v>0</v>
      </c>
      <c r="Z18" s="44">
        <f t="shared" si="4"/>
        <v>0</v>
      </c>
      <c r="AA18" s="44">
        <f t="shared" si="4"/>
        <v>0</v>
      </c>
    </row>
    <row r="19" spans="1:27" s="44" customFormat="1" ht="15" customHeight="1">
      <c r="A19" s="19" t="s">
        <v>18</v>
      </c>
      <c r="B19" s="92">
        <v>46254</v>
      </c>
      <c r="C19" s="124"/>
      <c r="D19" s="124"/>
      <c r="E19" s="124"/>
      <c r="F19" s="124"/>
      <c r="G19" s="72"/>
      <c r="H19" s="72"/>
      <c r="I19" s="76"/>
      <c r="J19" s="67">
        <f t="shared" si="5"/>
        <v>0</v>
      </c>
      <c r="K19" s="67">
        <f>IF(J19&gt;=8,8,IF(J19&lt;8,J19,0))</f>
        <v>0</v>
      </c>
      <c r="L19" s="68">
        <f>IF((J19-K19)&lt;=4,J19-K19,4)</f>
        <v>0</v>
      </c>
      <c r="M19" s="69">
        <f t="shared" si="6"/>
        <v>0</v>
      </c>
      <c r="N19" s="73"/>
      <c r="O19" s="18" t="s">
        <v>19</v>
      </c>
      <c r="P19" s="18" t="s">
        <v>19</v>
      </c>
      <c r="Q19" s="84">
        <f t="shared" si="7"/>
        <v>0</v>
      </c>
      <c r="R19" s="116">
        <f t="shared" si="8"/>
        <v>0</v>
      </c>
      <c r="S19" s="44">
        <f t="shared" si="9"/>
        <v>0</v>
      </c>
      <c r="T19" s="44">
        <f t="shared" si="4"/>
        <v>0</v>
      </c>
      <c r="U19" s="44">
        <f t="shared" si="4"/>
        <v>0</v>
      </c>
      <c r="V19" s="44">
        <f t="shared" si="4"/>
        <v>0</v>
      </c>
      <c r="W19" s="44">
        <f t="shared" si="4"/>
        <v>0</v>
      </c>
      <c r="X19" s="44">
        <f t="shared" si="4"/>
        <v>0</v>
      </c>
      <c r="Y19" s="44">
        <f t="shared" si="4"/>
        <v>0</v>
      </c>
      <c r="Z19" s="44">
        <f t="shared" si="4"/>
        <v>0</v>
      </c>
      <c r="AA19" s="44">
        <f t="shared" si="4"/>
        <v>0</v>
      </c>
    </row>
    <row r="20" spans="1:27" s="44" customFormat="1" ht="15" customHeight="1">
      <c r="A20" s="19" t="s">
        <v>20</v>
      </c>
      <c r="B20" s="92">
        <v>46255</v>
      </c>
      <c r="C20" s="124"/>
      <c r="D20" s="124"/>
      <c r="E20" s="124"/>
      <c r="F20" s="124"/>
      <c r="G20" s="72"/>
      <c r="H20" s="72"/>
      <c r="I20" s="76"/>
      <c r="J20" s="67">
        <f t="shared" si="5"/>
        <v>0</v>
      </c>
      <c r="K20" s="67">
        <f>IF(J20&gt;=8,8,IF(J20&lt;8,J20,0))</f>
        <v>0</v>
      </c>
      <c r="L20" s="68">
        <f>IF((J20-K20)&lt;=4,J20-K20,4)</f>
        <v>0</v>
      </c>
      <c r="M20" s="69">
        <f t="shared" si="6"/>
        <v>0</v>
      </c>
      <c r="N20" s="73"/>
      <c r="O20" s="18" t="s">
        <v>19</v>
      </c>
      <c r="P20" s="18" t="s">
        <v>19</v>
      </c>
      <c r="Q20" s="84">
        <f t="shared" si="7"/>
        <v>0</v>
      </c>
      <c r="R20" s="116">
        <f t="shared" si="8"/>
        <v>0</v>
      </c>
      <c r="S20" s="44">
        <f t="shared" si="9"/>
        <v>0</v>
      </c>
      <c r="T20" s="44">
        <f t="shared" si="4"/>
        <v>0</v>
      </c>
      <c r="U20" s="44">
        <f t="shared" si="4"/>
        <v>0</v>
      </c>
      <c r="V20" s="44">
        <f t="shared" si="4"/>
        <v>0</v>
      </c>
      <c r="W20" s="44">
        <f t="shared" si="4"/>
        <v>0</v>
      </c>
      <c r="X20" s="44">
        <f t="shared" si="4"/>
        <v>0</v>
      </c>
      <c r="Y20" s="44">
        <f t="shared" si="4"/>
        <v>0</v>
      </c>
      <c r="Z20" s="44">
        <f t="shared" si="4"/>
        <v>0</v>
      </c>
      <c r="AA20" s="44">
        <f t="shared" si="4"/>
        <v>0</v>
      </c>
    </row>
    <row r="21" spans="1:27" s="1" customFormat="1" ht="15" customHeight="1">
      <c r="A21" s="20" t="s">
        <v>21</v>
      </c>
      <c r="B21" s="92">
        <v>46256</v>
      </c>
      <c r="C21" s="70"/>
      <c r="D21" s="70"/>
      <c r="E21" s="70"/>
      <c r="F21" s="71"/>
      <c r="G21" s="72"/>
      <c r="H21" s="72"/>
      <c r="I21" s="76"/>
      <c r="J21" s="67">
        <f t="shared" si="5"/>
        <v>0</v>
      </c>
      <c r="K21" s="67">
        <f>IF(J21&gt;=8,IF(SUM(K16:K20)&gt;=40,0,IF((SUM(K16:K20)+J21)&gt;=40,IF(40-SUM(K16:K20)&gt;8,8,40-SUM(K16:K20)),IF(J21&gt;=8,8,IF(J21&lt;8,J21,0)))),IF(J21&lt;8,IF(SUM(K16:K20)&gt;=40,0,IF((SUM(K16:K20)+J21)&gt;=40,40-SUM(K16:K20),IF(J21&gt;=8,8,IF(J21&lt;8,J21,0))))))</f>
        <v>0</v>
      </c>
      <c r="L21" s="68">
        <f>IF(K21=J21,0,IF((SUM(K16:K20)+J21)&gt;=40,IF(J21&lt;=12,J21-K21,IF(J21&gt;12,12-K21,IF((J21-K21)&lt;=4,J21-K21,4))),IF(J21&lt;=12,J21-K21,IF(J21&gt;12,12-K21,IF((J21-K21)&lt;=4,J21-K21,4)))))</f>
        <v>0</v>
      </c>
      <c r="M21" s="69">
        <f t="shared" si="6"/>
        <v>0</v>
      </c>
      <c r="N21" s="73"/>
      <c r="O21" s="18" t="s">
        <v>19</v>
      </c>
      <c r="P21" s="18" t="s">
        <v>19</v>
      </c>
      <c r="Q21" s="82">
        <f t="shared" si="7"/>
        <v>0</v>
      </c>
      <c r="R21" s="116">
        <f t="shared" si="8"/>
        <v>0</v>
      </c>
      <c r="S21" s="44">
        <f t="shared" si="9"/>
        <v>0</v>
      </c>
      <c r="T21" s="44">
        <f t="shared" si="4"/>
        <v>0</v>
      </c>
      <c r="U21" s="44">
        <f t="shared" si="4"/>
        <v>0</v>
      </c>
      <c r="V21" s="44">
        <f t="shared" si="4"/>
        <v>0</v>
      </c>
      <c r="W21" s="44">
        <f t="shared" si="4"/>
        <v>0</v>
      </c>
      <c r="X21" s="44">
        <f t="shared" si="4"/>
        <v>0</v>
      </c>
      <c r="Y21" s="44">
        <f t="shared" si="4"/>
        <v>0</v>
      </c>
      <c r="Z21" s="44">
        <f t="shared" si="4"/>
        <v>0</v>
      </c>
      <c r="AA21" s="44">
        <f t="shared" si="4"/>
        <v>0</v>
      </c>
    </row>
    <row r="22" spans="1:27" s="1" customFormat="1" ht="15" customHeight="1" thickBot="1">
      <c r="A22" s="20" t="s">
        <v>22</v>
      </c>
      <c r="B22" s="92">
        <v>46257</v>
      </c>
      <c r="C22" s="70"/>
      <c r="D22" s="70"/>
      <c r="E22" s="70"/>
      <c r="F22" s="71"/>
      <c r="G22" s="72"/>
      <c r="H22" s="72"/>
      <c r="I22" s="76"/>
      <c r="J22" s="67">
        <f t="shared" si="5"/>
        <v>0</v>
      </c>
      <c r="K22" s="67">
        <f>IF(SUM(R16:R21)=6,0,IF(J22=0,0,IF(SUM(K16:K21)&gt;=40,0,IF((SUM(K16:K21)+J22)&gt;=40,IF(J22&gt;8,IF(40-SUM(K16:K21)&gt;8,8,40-SUM(K16:K21)),40-SUM(K16:K21)),IF(J22&gt;=8,8,IF(J22&lt;8,J22,0))))))</f>
        <v>0</v>
      </c>
      <c r="L22" s="68">
        <f>IF(SUM(R16:R21)=6,IF(J22&gt;=8,8,J22),IF(K23=40,IF(J22&lt;=12,J22-K22,IF(J22&gt;12,12-K22,IF((J22-K22)&lt;=4,J22-K22,4))),IF(SUM(R16:R21)=6,IF(J22&lt;=12,J22-K22,IF(J22&gt;12,12-K22,IF((J22-K22)&lt;=4,J22-K22,4))),IF(J22&gt;8,IF(J22&gt;12,4,J22-K22),0))))</f>
        <v>0</v>
      </c>
      <c r="M22" s="69">
        <f>IF(J22&gt;12,J22-SUM(K22:L22),IF(J22&gt;0,IF((K22+L22)=J22,0,J22-L22),0))</f>
        <v>0</v>
      </c>
      <c r="N22" s="73"/>
      <c r="O22" s="18" t="s">
        <v>19</v>
      </c>
      <c r="P22" s="18" t="s">
        <v>19</v>
      </c>
      <c r="Q22" s="83">
        <f t="shared" si="7"/>
        <v>0</v>
      </c>
      <c r="R22" s="117">
        <f t="shared" si="8"/>
        <v>0</v>
      </c>
      <c r="S22" s="44">
        <f t="shared" si="9"/>
        <v>0</v>
      </c>
      <c r="T22" s="44">
        <f t="shared" si="4"/>
        <v>0</v>
      </c>
      <c r="U22" s="44">
        <f t="shared" si="4"/>
        <v>0</v>
      </c>
      <c r="V22" s="44">
        <f t="shared" si="4"/>
        <v>0</v>
      </c>
      <c r="W22" s="44">
        <f t="shared" si="4"/>
        <v>0</v>
      </c>
      <c r="X22" s="44">
        <f t="shared" si="4"/>
        <v>0</v>
      </c>
      <c r="Y22" s="44">
        <f t="shared" si="4"/>
        <v>0</v>
      </c>
      <c r="Z22" s="44">
        <f t="shared" si="4"/>
        <v>0</v>
      </c>
      <c r="AA22" s="44">
        <f t="shared" si="4"/>
        <v>0</v>
      </c>
    </row>
    <row r="23" spans="1:27" s="1" customFormat="1" ht="18" customHeight="1" thickBot="1">
      <c r="A23" s="22"/>
      <c r="B23" s="23"/>
      <c r="C23" s="24" t="s">
        <v>23</v>
      </c>
      <c r="D23" s="9"/>
      <c r="E23" s="9"/>
      <c r="F23" s="9"/>
      <c r="G23" s="9"/>
      <c r="H23" s="9"/>
      <c r="I23" s="25">
        <f>SUM(I16:I22)</f>
        <v>0</v>
      </c>
      <c r="J23" s="25">
        <f>SUM(J16:J22)</f>
        <v>0</v>
      </c>
      <c r="K23" s="25">
        <f>SUM(K16:K22)</f>
        <v>0</v>
      </c>
      <c r="L23" s="25">
        <f>SUM(L16:L22)</f>
        <v>0</v>
      </c>
      <c r="M23" s="25">
        <f>SUM(M16:M22)</f>
        <v>0</v>
      </c>
      <c r="N23" s="9"/>
      <c r="O23" s="9"/>
      <c r="P23" s="9"/>
      <c r="Q23" s="86">
        <f>SUM(Q16:Q22)</f>
        <v>0</v>
      </c>
      <c r="R23" s="118"/>
      <c r="S23" s="44"/>
      <c r="T23" s="44"/>
      <c r="U23" s="44"/>
      <c r="V23" s="44"/>
      <c r="W23" s="44"/>
      <c r="X23" s="44"/>
      <c r="Y23" s="44"/>
      <c r="Z23" s="44"/>
      <c r="AA23" s="44"/>
    </row>
    <row r="24" spans="1:27" s="1" customFormat="1" ht="15" customHeight="1" thickBot="1">
      <c r="A24" s="22"/>
      <c r="B24" s="23"/>
      <c r="C24" s="24"/>
      <c r="D24" s="9"/>
      <c r="E24" s="9"/>
      <c r="F24" s="9"/>
      <c r="G24" s="9"/>
      <c r="H24" s="9"/>
      <c r="I24" s="63"/>
      <c r="J24" s="63"/>
      <c r="K24" s="63"/>
      <c r="L24" s="63"/>
      <c r="M24" s="63"/>
      <c r="N24" s="9"/>
      <c r="O24" s="9"/>
      <c r="P24" s="9"/>
      <c r="Q24" s="45"/>
      <c r="R24" s="118"/>
      <c r="S24" s="44"/>
      <c r="T24" s="44"/>
      <c r="U24" s="44"/>
      <c r="V24" s="44"/>
      <c r="W24" s="44"/>
      <c r="X24" s="44"/>
      <c r="Y24" s="44"/>
      <c r="Z24" s="44"/>
      <c r="AA24" s="44"/>
    </row>
    <row r="25" spans="1:27" s="1" customFormat="1" ht="15" customHeight="1">
      <c r="A25" s="22"/>
      <c r="B25" s="23"/>
      <c r="C25" s="15" t="s">
        <v>4</v>
      </c>
      <c r="D25" s="15" t="s">
        <v>5</v>
      </c>
      <c r="E25" s="15" t="s">
        <v>4</v>
      </c>
      <c r="F25" s="15" t="s">
        <v>5</v>
      </c>
      <c r="G25" s="28" t="s">
        <v>4</v>
      </c>
      <c r="H25" s="28" t="s">
        <v>5</v>
      </c>
      <c r="I25" s="75" t="s">
        <v>6</v>
      </c>
      <c r="J25" s="29" t="s">
        <v>7</v>
      </c>
      <c r="K25" s="30" t="s">
        <v>8</v>
      </c>
      <c r="L25" s="16" t="s">
        <v>9</v>
      </c>
      <c r="M25" s="30" t="s">
        <v>10</v>
      </c>
      <c r="N25" s="16" t="s">
        <v>11</v>
      </c>
      <c r="O25" s="17" t="s">
        <v>12</v>
      </c>
      <c r="P25" s="17" t="s">
        <v>13</v>
      </c>
      <c r="Q25" s="81" t="s">
        <v>14</v>
      </c>
      <c r="R25" s="118"/>
      <c r="S25" s="44"/>
      <c r="T25" s="44"/>
      <c r="U25" s="44"/>
      <c r="V25" s="44"/>
      <c r="W25" s="44"/>
      <c r="X25" s="44"/>
      <c r="Y25" s="44"/>
      <c r="Z25" s="44"/>
      <c r="AA25" s="44"/>
    </row>
    <row r="26" spans="1:27" s="1" customFormat="1" ht="15" customHeight="1">
      <c r="A26" s="19" t="s">
        <v>15</v>
      </c>
      <c r="B26" s="92">
        <v>46258</v>
      </c>
      <c r="C26" s="124"/>
      <c r="D26" s="124"/>
      <c r="E26" s="124"/>
      <c r="F26" s="124"/>
      <c r="G26" s="66"/>
      <c r="H26" s="66"/>
      <c r="I26" s="91"/>
      <c r="J26" s="67">
        <f t="shared" ref="J26:J32" si="10">((D26-C26)+(F26-E26)+(H26-G26))*24</f>
        <v>0</v>
      </c>
      <c r="K26" s="67">
        <f>IF(J26&gt;=8,8,IF(J26&lt;8,J26,0))</f>
        <v>0</v>
      </c>
      <c r="L26" s="67">
        <f>IF((J26-K26)&lt;=4,J26-K26,4)</f>
        <v>0</v>
      </c>
      <c r="M26" s="69">
        <f t="shared" ref="M26:M31" si="11">IF(J26&gt;12,J26-SUM(K26:L26),0)</f>
        <v>0</v>
      </c>
      <c r="N26" s="73"/>
      <c r="O26" s="18" t="s">
        <v>19</v>
      </c>
      <c r="P26" s="18" t="s">
        <v>19</v>
      </c>
      <c r="Q26" s="84">
        <f t="shared" ref="Q26:Q32" si="12">IF(J26&gt;8,J26-8,0)</f>
        <v>0</v>
      </c>
      <c r="R26" s="118"/>
      <c r="S26" s="44"/>
      <c r="T26" s="44"/>
      <c r="U26" s="44"/>
      <c r="V26" s="44"/>
      <c r="W26" s="44"/>
      <c r="X26" s="44"/>
      <c r="Y26" s="44"/>
      <c r="Z26" s="44"/>
      <c r="AA26" s="44"/>
    </row>
    <row r="27" spans="1:27" s="1" customFormat="1" ht="15" customHeight="1">
      <c r="A27" s="19" t="s">
        <v>16</v>
      </c>
      <c r="B27" s="92">
        <v>46259</v>
      </c>
      <c r="C27" s="124"/>
      <c r="D27" s="124"/>
      <c r="E27" s="124"/>
      <c r="F27" s="124"/>
      <c r="G27" s="66"/>
      <c r="H27" s="66"/>
      <c r="I27" s="91"/>
      <c r="J27" s="67">
        <f t="shared" si="10"/>
        <v>0</v>
      </c>
      <c r="K27" s="67">
        <f>IF(J27&gt;=8,8,IF(J27&lt;8,J27,0))</f>
        <v>0</v>
      </c>
      <c r="L27" s="68">
        <f>IF((J27-K27)&lt;=4,J27-K27,4)</f>
        <v>0</v>
      </c>
      <c r="M27" s="69">
        <f t="shared" si="11"/>
        <v>0</v>
      </c>
      <c r="N27" s="73"/>
      <c r="O27" s="18" t="s">
        <v>19</v>
      </c>
      <c r="P27" s="18" t="s">
        <v>19</v>
      </c>
      <c r="Q27" s="84">
        <f t="shared" si="12"/>
        <v>0</v>
      </c>
      <c r="R27" s="118"/>
      <c r="S27" s="44"/>
      <c r="T27" s="44"/>
      <c r="U27" s="44"/>
      <c r="V27" s="44"/>
      <c r="W27" s="44"/>
      <c r="X27" s="44"/>
      <c r="Y27" s="44"/>
      <c r="Z27" s="44"/>
      <c r="AA27" s="44"/>
    </row>
    <row r="28" spans="1:27" s="1" customFormat="1" ht="15" customHeight="1">
      <c r="A28" s="19" t="s">
        <v>17</v>
      </c>
      <c r="B28" s="92">
        <v>46260</v>
      </c>
      <c r="C28" s="124"/>
      <c r="D28" s="124"/>
      <c r="E28" s="124"/>
      <c r="F28" s="124"/>
      <c r="G28" s="66"/>
      <c r="H28" s="66"/>
      <c r="I28" s="91"/>
      <c r="J28" s="67">
        <f t="shared" si="10"/>
        <v>0</v>
      </c>
      <c r="K28" s="67">
        <f>IF(J28&gt;=8,8,IF(J28&lt;8,J28,0))</f>
        <v>0</v>
      </c>
      <c r="L28" s="68">
        <f>IF((J28-K28)&lt;=4,J28-K28,4)</f>
        <v>0</v>
      </c>
      <c r="M28" s="69">
        <f t="shared" si="11"/>
        <v>0</v>
      </c>
      <c r="N28" s="73"/>
      <c r="O28" s="18" t="s">
        <v>19</v>
      </c>
      <c r="P28" s="18" t="s">
        <v>19</v>
      </c>
      <c r="Q28" s="84">
        <f t="shared" si="12"/>
        <v>0</v>
      </c>
      <c r="R28" s="118"/>
      <c r="S28" s="44"/>
      <c r="T28" s="44"/>
      <c r="U28" s="44"/>
      <c r="V28" s="44"/>
      <c r="W28" s="44"/>
      <c r="X28" s="44"/>
      <c r="Y28" s="44"/>
      <c r="Z28" s="44"/>
      <c r="AA28" s="44"/>
    </row>
    <row r="29" spans="1:27" s="1" customFormat="1" ht="15" customHeight="1">
      <c r="A29" s="19" t="s">
        <v>18</v>
      </c>
      <c r="B29" s="92">
        <v>46261</v>
      </c>
      <c r="C29" s="124"/>
      <c r="D29" s="124"/>
      <c r="E29" s="124"/>
      <c r="F29" s="124"/>
      <c r="G29" s="72"/>
      <c r="H29" s="72"/>
      <c r="I29" s="76"/>
      <c r="J29" s="67">
        <f t="shared" si="10"/>
        <v>0</v>
      </c>
      <c r="K29" s="67">
        <f>IF(J29&gt;=8,8,IF(J29&lt;8,J29,0))</f>
        <v>0</v>
      </c>
      <c r="L29" s="68">
        <f>IF((J29-K29)&lt;=4,J29-K29,4)</f>
        <v>0</v>
      </c>
      <c r="M29" s="69">
        <f t="shared" si="11"/>
        <v>0</v>
      </c>
      <c r="N29" s="73"/>
      <c r="O29" s="18" t="s">
        <v>19</v>
      </c>
      <c r="P29" s="18" t="s">
        <v>19</v>
      </c>
      <c r="Q29" s="84">
        <f t="shared" si="12"/>
        <v>0</v>
      </c>
      <c r="R29" s="118"/>
      <c r="S29" s="44"/>
      <c r="T29" s="44"/>
      <c r="U29" s="44"/>
      <c r="V29" s="44"/>
      <c r="W29" s="44"/>
      <c r="X29" s="44"/>
      <c r="Y29" s="44"/>
      <c r="Z29" s="44"/>
      <c r="AA29" s="44"/>
    </row>
    <row r="30" spans="1:27" s="1" customFormat="1" ht="15" customHeight="1">
      <c r="A30" s="19" t="s">
        <v>20</v>
      </c>
      <c r="B30" s="92">
        <v>46262</v>
      </c>
      <c r="C30" s="124"/>
      <c r="D30" s="124"/>
      <c r="E30" s="124"/>
      <c r="F30" s="124"/>
      <c r="G30" s="72"/>
      <c r="H30" s="72"/>
      <c r="I30" s="76"/>
      <c r="J30" s="67">
        <f t="shared" si="10"/>
        <v>0</v>
      </c>
      <c r="K30" s="67">
        <f>IF(J30&gt;=8,8,IF(J30&lt;8,J30,0))</f>
        <v>0</v>
      </c>
      <c r="L30" s="68">
        <f>IF((J30-K30)&lt;=4,J30-K30,4)</f>
        <v>0</v>
      </c>
      <c r="M30" s="69">
        <f t="shared" si="11"/>
        <v>0</v>
      </c>
      <c r="N30" s="73"/>
      <c r="O30" s="18" t="s">
        <v>19</v>
      </c>
      <c r="P30" s="18" t="s">
        <v>19</v>
      </c>
      <c r="Q30" s="84">
        <f t="shared" si="12"/>
        <v>0</v>
      </c>
      <c r="R30" s="118"/>
      <c r="S30" s="44"/>
      <c r="T30" s="44"/>
      <c r="U30" s="44"/>
      <c r="V30" s="44"/>
      <c r="W30" s="44"/>
      <c r="X30" s="44"/>
      <c r="Y30" s="44"/>
      <c r="Z30" s="44"/>
      <c r="AA30" s="44"/>
    </row>
    <row r="31" spans="1:27" s="1" customFormat="1" ht="15" customHeight="1">
      <c r="A31" s="20" t="s">
        <v>21</v>
      </c>
      <c r="B31" s="92">
        <v>46263</v>
      </c>
      <c r="C31" s="70"/>
      <c r="D31" s="70"/>
      <c r="E31" s="70"/>
      <c r="F31" s="71"/>
      <c r="G31" s="72"/>
      <c r="H31" s="72"/>
      <c r="I31" s="76"/>
      <c r="J31" s="67">
        <f t="shared" si="10"/>
        <v>0</v>
      </c>
      <c r="K31" s="67">
        <f>IF(J31&gt;=8,IF(SUM(K26:K30)&gt;=40,0,IF((SUM(K26:K30)+J31)&gt;=40,IF(40-SUM(K26:K30)&gt;8,8,40-SUM(K26:K30)),IF(J31&gt;=8,8,IF(J31&lt;8,J31,0)))),IF(J31&lt;8,IF(SUM(K26:K30)&gt;=40,0,IF((SUM(K26:K30)+J31)&gt;=40,40-SUM(K26:K30),IF(J31&gt;=8,8,IF(J31&lt;8,J31,0))))))</f>
        <v>0</v>
      </c>
      <c r="L31" s="68">
        <f>IF(K31=J31,0,IF((SUM(K26:K30)+J31)&gt;=40,IF(J31&lt;=12,J31-K31,IF(J31&gt;12,12-K31,IF((J31-K31)&lt;=4,J31-K31,4))),IF(J31&lt;=12,J31-K31,IF(J31&gt;12,12-K31,IF((J31-K31)&lt;=4,J31-K31,4)))))</f>
        <v>0</v>
      </c>
      <c r="M31" s="69">
        <f t="shared" si="11"/>
        <v>0</v>
      </c>
      <c r="N31" s="73"/>
      <c r="O31" s="18" t="s">
        <v>19</v>
      </c>
      <c r="P31" s="18" t="s">
        <v>19</v>
      </c>
      <c r="Q31" s="82">
        <f t="shared" si="12"/>
        <v>0</v>
      </c>
      <c r="R31" s="118"/>
      <c r="S31" s="44"/>
      <c r="T31" s="44"/>
      <c r="U31" s="44"/>
      <c r="V31" s="44"/>
      <c r="W31" s="44"/>
      <c r="X31" s="44"/>
      <c r="Y31" s="44"/>
      <c r="Z31" s="44"/>
      <c r="AA31" s="44"/>
    </row>
    <row r="32" spans="1:27" s="1" customFormat="1" ht="15" customHeight="1" thickBot="1">
      <c r="A32" s="20" t="s">
        <v>22</v>
      </c>
      <c r="B32" s="92">
        <v>46264</v>
      </c>
      <c r="C32" s="70"/>
      <c r="D32" s="70"/>
      <c r="E32" s="70"/>
      <c r="F32" s="71"/>
      <c r="G32" s="72"/>
      <c r="H32" s="72"/>
      <c r="I32" s="76"/>
      <c r="J32" s="67">
        <f t="shared" si="10"/>
        <v>0</v>
      </c>
      <c r="K32" s="67">
        <f>IF(SUM(R26:R31)=6,0,IF(J32=0,0,IF(SUM(K26:K31)&gt;=40,0,IF((SUM(K26:K31)+J32)&gt;=40,IF(J32&gt;8,IF(40-SUM(K26:K31)&gt;8,8,40-SUM(K26:K31)),40-SUM(K26:K31)),IF(J32&gt;=8,8,IF(J32&lt;8,J32,0))))))</f>
        <v>0</v>
      </c>
      <c r="L32" s="68">
        <f>IF(SUM(R26:R31)=6,IF(J32&gt;=8,8,J32),IF(K33=40,IF(J32&lt;=12,J32-K32,IF(J32&gt;12,12-K32,IF((J32-K32)&lt;=4,J32-K32,4))),IF(SUM(R26:R31)=6,IF(J32&lt;=12,J32-K32,IF(J32&gt;12,12-K32,IF((J32-K32)&lt;=4,J32-K32,4))),IF(J32&gt;8,IF(J32&gt;12,4,J32-K32),0))))</f>
        <v>0</v>
      </c>
      <c r="M32" s="69">
        <f>IF(J32&gt;12,J32-SUM(K32:L32),IF(J32&gt;0,IF((K32+L32)=J32,0,J32-L32),0))</f>
        <v>0</v>
      </c>
      <c r="N32" s="73"/>
      <c r="O32" s="18" t="s">
        <v>19</v>
      </c>
      <c r="P32" s="18" t="s">
        <v>19</v>
      </c>
      <c r="Q32" s="83">
        <f t="shared" si="12"/>
        <v>0</v>
      </c>
      <c r="R32" s="118"/>
      <c r="S32" s="44"/>
      <c r="T32" s="44"/>
      <c r="U32" s="44"/>
      <c r="V32" s="44"/>
      <c r="W32" s="44"/>
      <c r="X32" s="44"/>
      <c r="Y32" s="44"/>
      <c r="Z32" s="44"/>
      <c r="AA32" s="44"/>
    </row>
    <row r="33" spans="1:112" s="1" customFormat="1" ht="15" customHeight="1" thickBot="1">
      <c r="A33" s="22"/>
      <c r="B33" s="23"/>
      <c r="C33" s="24" t="s">
        <v>23</v>
      </c>
      <c r="D33" s="9"/>
      <c r="E33" s="9"/>
      <c r="F33" s="9"/>
      <c r="G33" s="9"/>
      <c r="H33" s="9"/>
      <c r="I33" s="25">
        <f>SUM(I26:I32)</f>
        <v>0</v>
      </c>
      <c r="J33" s="25">
        <f>SUM(J26:J32)</f>
        <v>0</v>
      </c>
      <c r="K33" s="25">
        <f>SUM(K26:K32)</f>
        <v>0</v>
      </c>
      <c r="L33" s="25">
        <f>SUM(L26:L32)</f>
        <v>0</v>
      </c>
      <c r="M33" s="25">
        <f>SUM(M26:M32)</f>
        <v>0</v>
      </c>
      <c r="N33" s="9"/>
      <c r="O33" s="9"/>
      <c r="P33" s="9"/>
      <c r="Q33" s="86">
        <f>SUM(Q26:Q32)</f>
        <v>0</v>
      </c>
      <c r="R33" s="119"/>
      <c r="S33" s="44"/>
      <c r="T33" s="44"/>
      <c r="U33" s="44"/>
      <c r="V33" s="44"/>
      <c r="W33" s="44"/>
      <c r="X33" s="44"/>
      <c r="Y33" s="44"/>
      <c r="Z33" s="44"/>
      <c r="AA33" s="44"/>
    </row>
    <row r="34" spans="1:112" s="1" customFormat="1" ht="15" customHeight="1" thickBot="1">
      <c r="A34" s="22"/>
      <c r="B34" s="23"/>
      <c r="C34" s="24"/>
      <c r="D34" s="9"/>
      <c r="E34" s="9"/>
      <c r="F34" s="9"/>
      <c r="G34" s="9"/>
      <c r="H34" s="9"/>
      <c r="I34" s="63"/>
      <c r="J34" s="63"/>
      <c r="K34" s="63"/>
      <c r="L34" s="63"/>
      <c r="M34" s="63"/>
      <c r="N34" s="9"/>
      <c r="O34" s="9"/>
      <c r="P34" s="9"/>
      <c r="Q34" s="94"/>
      <c r="R34" s="119"/>
      <c r="S34" s="44"/>
      <c r="T34" s="44"/>
      <c r="U34" s="44"/>
      <c r="V34" s="44"/>
      <c r="W34" s="44"/>
      <c r="X34" s="44"/>
      <c r="Y34" s="44"/>
      <c r="Z34" s="44"/>
      <c r="AA34" s="44"/>
    </row>
    <row r="35" spans="1:112" s="1" customFormat="1" ht="15" customHeight="1">
      <c r="A35" s="22"/>
      <c r="B35" s="23"/>
      <c r="C35" s="15" t="s">
        <v>4</v>
      </c>
      <c r="D35" s="15" t="s">
        <v>5</v>
      </c>
      <c r="E35" s="15" t="s">
        <v>4</v>
      </c>
      <c r="F35" s="15" t="s">
        <v>5</v>
      </c>
      <c r="G35" s="28" t="s">
        <v>4</v>
      </c>
      <c r="H35" s="28" t="s">
        <v>5</v>
      </c>
      <c r="I35" s="75" t="s">
        <v>6</v>
      </c>
      <c r="J35" s="29" t="s">
        <v>7</v>
      </c>
      <c r="K35" s="30" t="s">
        <v>8</v>
      </c>
      <c r="L35" s="16" t="s">
        <v>9</v>
      </c>
      <c r="M35" s="30" t="s">
        <v>10</v>
      </c>
      <c r="N35" s="16" t="s">
        <v>11</v>
      </c>
      <c r="O35" s="17" t="s">
        <v>12</v>
      </c>
      <c r="P35" s="17" t="s">
        <v>13</v>
      </c>
      <c r="Q35" s="81" t="s">
        <v>14</v>
      </c>
      <c r="R35" s="119"/>
      <c r="S35" s="44"/>
      <c r="T35" s="44"/>
      <c r="U35" s="44"/>
      <c r="V35" s="44"/>
      <c r="W35" s="44"/>
      <c r="X35" s="44"/>
      <c r="Y35" s="44"/>
      <c r="Z35" s="44"/>
      <c r="AA35" s="44"/>
    </row>
    <row r="36" spans="1:112" s="1" customFormat="1" ht="15" customHeight="1">
      <c r="A36" s="19" t="s">
        <v>15</v>
      </c>
      <c r="B36" s="62">
        <v>46265</v>
      </c>
      <c r="C36" s="124"/>
      <c r="D36" s="124"/>
      <c r="E36" s="124"/>
      <c r="F36" s="124"/>
      <c r="G36" s="66"/>
      <c r="H36" s="66"/>
      <c r="I36" s="91"/>
      <c r="J36" s="67">
        <f t="shared" ref="J36:J42" si="13">((D36-C36)+(F36-E36)+(H36-G36))*24</f>
        <v>0</v>
      </c>
      <c r="K36" s="67">
        <f>IF(J36&gt;=8,8,IF(J36&lt;8,J36,0))</f>
        <v>0</v>
      </c>
      <c r="L36" s="67">
        <f>IF((J36-K36)&lt;=4,J36-K36,4)</f>
        <v>0</v>
      </c>
      <c r="M36" s="69">
        <f t="shared" ref="M36:M41" si="14">IF(J36&gt;12,J36-SUM(K36:L36),0)</f>
        <v>0</v>
      </c>
      <c r="N36" s="73"/>
      <c r="O36" s="18" t="s">
        <v>19</v>
      </c>
      <c r="P36" s="18" t="s">
        <v>19</v>
      </c>
      <c r="Q36" s="84">
        <f>IF(J36&gt;8,J36-8,0)</f>
        <v>0</v>
      </c>
      <c r="R36" s="116">
        <f t="shared" ref="R36:R42" si="15">IF(J36-I36&gt;0,1,0)</f>
        <v>0</v>
      </c>
      <c r="S36" s="44">
        <f t="shared" ref="S36:AA42" si="16">IF($N36=S$5,$I36,0)</f>
        <v>0</v>
      </c>
      <c r="T36" s="44">
        <f t="shared" si="16"/>
        <v>0</v>
      </c>
      <c r="U36" s="44">
        <f t="shared" si="16"/>
        <v>0</v>
      </c>
      <c r="V36" s="44">
        <f t="shared" si="16"/>
        <v>0</v>
      </c>
      <c r="W36" s="44">
        <f t="shared" si="16"/>
        <v>0</v>
      </c>
      <c r="X36" s="44">
        <f t="shared" si="16"/>
        <v>0</v>
      </c>
      <c r="Y36" s="44">
        <f t="shared" si="16"/>
        <v>0</v>
      </c>
      <c r="Z36" s="44">
        <f t="shared" si="16"/>
        <v>0</v>
      </c>
      <c r="AA36" s="44">
        <f t="shared" si="16"/>
        <v>0</v>
      </c>
    </row>
    <row r="37" spans="1:112" s="1" customFormat="1" ht="15" customHeight="1">
      <c r="A37" s="19" t="s">
        <v>16</v>
      </c>
      <c r="B37" s="62"/>
      <c r="C37" s="122"/>
      <c r="D37" s="122"/>
      <c r="E37" s="122"/>
      <c r="F37" s="123"/>
      <c r="G37" s="72"/>
      <c r="H37" s="72"/>
      <c r="I37" s="76"/>
      <c r="J37" s="67">
        <f t="shared" si="13"/>
        <v>0</v>
      </c>
      <c r="K37" s="67">
        <f>IF(J37&gt;=8,8,IF(J37&lt;8,J37,0))</f>
        <v>0</v>
      </c>
      <c r="L37" s="68">
        <f>IF((J37-K37)&lt;=4,J37-K37,4)</f>
        <v>0</v>
      </c>
      <c r="M37" s="69">
        <f t="shared" si="14"/>
        <v>0</v>
      </c>
      <c r="N37" s="73"/>
      <c r="O37" s="18" t="s">
        <v>19</v>
      </c>
      <c r="P37" s="18" t="s">
        <v>19</v>
      </c>
      <c r="Q37" s="84">
        <f t="shared" ref="Q37:Q43" si="17">IF(J37&gt;8,J37-8,0)</f>
        <v>0</v>
      </c>
      <c r="R37" s="116">
        <f t="shared" si="15"/>
        <v>0</v>
      </c>
      <c r="S37" s="44">
        <f t="shared" si="16"/>
        <v>0</v>
      </c>
      <c r="T37" s="44">
        <f t="shared" si="16"/>
        <v>0</v>
      </c>
      <c r="U37" s="44">
        <f t="shared" si="16"/>
        <v>0</v>
      </c>
      <c r="V37" s="44">
        <f t="shared" si="16"/>
        <v>0</v>
      </c>
      <c r="W37" s="44">
        <f t="shared" si="16"/>
        <v>0</v>
      </c>
      <c r="X37" s="44">
        <f t="shared" si="16"/>
        <v>0</v>
      </c>
      <c r="Y37" s="44">
        <f t="shared" si="16"/>
        <v>0</v>
      </c>
      <c r="Z37" s="44">
        <f t="shared" si="16"/>
        <v>0</v>
      </c>
      <c r="AA37" s="44">
        <f t="shared" si="16"/>
        <v>0</v>
      </c>
    </row>
    <row r="38" spans="1:112" s="1" customFormat="1" ht="15" customHeight="1">
      <c r="A38" s="19" t="s">
        <v>17</v>
      </c>
      <c r="B38" s="62"/>
      <c r="C38" s="122"/>
      <c r="D38" s="122"/>
      <c r="E38" s="122"/>
      <c r="F38" s="123"/>
      <c r="G38" s="72"/>
      <c r="H38" s="72"/>
      <c r="I38" s="76"/>
      <c r="J38" s="67">
        <f t="shared" si="13"/>
        <v>0</v>
      </c>
      <c r="K38" s="67">
        <f>IF(J38&gt;=8,8,IF(J38&lt;8,J38,0))</f>
        <v>0</v>
      </c>
      <c r="L38" s="68">
        <f>IF((J38-K38)&lt;=4,J38-K38,4)</f>
        <v>0</v>
      </c>
      <c r="M38" s="69">
        <f t="shared" si="14"/>
        <v>0</v>
      </c>
      <c r="N38" s="73"/>
      <c r="O38" s="18" t="s">
        <v>19</v>
      </c>
      <c r="P38" s="18" t="s">
        <v>19</v>
      </c>
      <c r="Q38" s="84">
        <f t="shared" si="17"/>
        <v>0</v>
      </c>
      <c r="R38" s="116">
        <f t="shared" si="15"/>
        <v>0</v>
      </c>
      <c r="S38" s="44">
        <f t="shared" si="16"/>
        <v>0</v>
      </c>
      <c r="T38" s="44">
        <f t="shared" si="16"/>
        <v>0</v>
      </c>
      <c r="U38" s="44">
        <f t="shared" si="16"/>
        <v>0</v>
      </c>
      <c r="V38" s="44">
        <f t="shared" si="16"/>
        <v>0</v>
      </c>
      <c r="W38" s="44">
        <f t="shared" si="16"/>
        <v>0</v>
      </c>
      <c r="X38" s="44">
        <f t="shared" si="16"/>
        <v>0</v>
      </c>
      <c r="Y38" s="44">
        <f t="shared" si="16"/>
        <v>0</v>
      </c>
      <c r="Z38" s="44">
        <f t="shared" si="16"/>
        <v>0</v>
      </c>
      <c r="AA38" s="44">
        <f t="shared" si="16"/>
        <v>0</v>
      </c>
    </row>
    <row r="39" spans="1:112" s="1" customFormat="1" ht="15" customHeight="1">
      <c r="A39" s="19" t="s">
        <v>18</v>
      </c>
      <c r="B39" s="62"/>
      <c r="C39" s="70"/>
      <c r="D39" s="70"/>
      <c r="E39" s="70"/>
      <c r="F39" s="71"/>
      <c r="G39" s="72"/>
      <c r="H39" s="72"/>
      <c r="I39" s="76"/>
      <c r="J39" s="67">
        <f t="shared" si="13"/>
        <v>0</v>
      </c>
      <c r="K39" s="67">
        <f>IF(J39&gt;=8,8,IF(J39&lt;8,J39,0))</f>
        <v>0</v>
      </c>
      <c r="L39" s="68">
        <f>IF((J39-K39)&lt;=4,J39-K39,4)</f>
        <v>0</v>
      </c>
      <c r="M39" s="69">
        <f t="shared" si="14"/>
        <v>0</v>
      </c>
      <c r="N39" s="73"/>
      <c r="O39" s="18" t="s">
        <v>19</v>
      </c>
      <c r="P39" s="18" t="s">
        <v>19</v>
      </c>
      <c r="Q39" s="84">
        <f t="shared" si="17"/>
        <v>0</v>
      </c>
      <c r="R39" s="116">
        <f t="shared" si="15"/>
        <v>0</v>
      </c>
      <c r="S39" s="44">
        <f t="shared" si="16"/>
        <v>0</v>
      </c>
      <c r="T39" s="44">
        <f t="shared" si="16"/>
        <v>0</v>
      </c>
      <c r="U39" s="44">
        <f t="shared" si="16"/>
        <v>0</v>
      </c>
      <c r="V39" s="44">
        <f t="shared" si="16"/>
        <v>0</v>
      </c>
      <c r="W39" s="44">
        <f t="shared" si="16"/>
        <v>0</v>
      </c>
      <c r="X39" s="44">
        <f t="shared" si="16"/>
        <v>0</v>
      </c>
      <c r="Y39" s="44">
        <f t="shared" si="16"/>
        <v>0</v>
      </c>
      <c r="Z39" s="44">
        <f t="shared" si="16"/>
        <v>0</v>
      </c>
      <c r="AA39" s="44">
        <f t="shared" si="16"/>
        <v>0</v>
      </c>
    </row>
    <row r="40" spans="1:112" s="44" customFormat="1" ht="15" customHeight="1">
      <c r="A40" s="19" t="s">
        <v>20</v>
      </c>
      <c r="B40" s="62"/>
      <c r="C40" s="70"/>
      <c r="D40" s="70"/>
      <c r="E40" s="70"/>
      <c r="F40" s="71"/>
      <c r="G40" s="72"/>
      <c r="H40" s="72"/>
      <c r="I40" s="76"/>
      <c r="J40" s="67">
        <f t="shared" si="13"/>
        <v>0</v>
      </c>
      <c r="K40" s="67">
        <f>IF(J40&gt;=8,8,IF(J40&lt;8,J40,0))</f>
        <v>0</v>
      </c>
      <c r="L40" s="68">
        <f>IF((J40-K40)&lt;=4,J40-K40,4)</f>
        <v>0</v>
      </c>
      <c r="M40" s="69">
        <f t="shared" si="14"/>
        <v>0</v>
      </c>
      <c r="N40" s="73"/>
      <c r="O40" s="18" t="s">
        <v>19</v>
      </c>
      <c r="P40" s="18" t="s">
        <v>19</v>
      </c>
      <c r="Q40" s="84">
        <f t="shared" si="17"/>
        <v>0</v>
      </c>
      <c r="R40" s="116">
        <f t="shared" si="15"/>
        <v>0</v>
      </c>
      <c r="S40" s="44">
        <f t="shared" si="16"/>
        <v>0</v>
      </c>
      <c r="T40" s="44">
        <f t="shared" si="16"/>
        <v>0</v>
      </c>
      <c r="U40" s="44">
        <f t="shared" si="16"/>
        <v>0</v>
      </c>
      <c r="V40" s="44">
        <f t="shared" si="16"/>
        <v>0</v>
      </c>
      <c r="W40" s="44">
        <f t="shared" si="16"/>
        <v>0</v>
      </c>
      <c r="X40" s="44">
        <f t="shared" si="16"/>
        <v>0</v>
      </c>
      <c r="Y40" s="44">
        <f t="shared" si="16"/>
        <v>0</v>
      </c>
      <c r="Z40" s="44">
        <f t="shared" si="16"/>
        <v>0</v>
      </c>
      <c r="AA40" s="44">
        <f t="shared" si="16"/>
        <v>0</v>
      </c>
    </row>
    <row r="41" spans="1:112" s="44" customFormat="1" ht="15" customHeight="1">
      <c r="A41" s="20" t="s">
        <v>21</v>
      </c>
      <c r="B41" s="62"/>
      <c r="C41" s="70"/>
      <c r="D41" s="70"/>
      <c r="E41" s="70"/>
      <c r="F41" s="71"/>
      <c r="G41" s="72"/>
      <c r="H41" s="72"/>
      <c r="I41" s="76"/>
      <c r="J41" s="67">
        <f t="shared" si="13"/>
        <v>0</v>
      </c>
      <c r="K41" s="67">
        <f>IF(J41&gt;=8,IF(SUM(K36:K40)&gt;=40,0,IF((SUM(K36:K40)+J41)&gt;=40,IF(40-SUM(K36:K40)&gt;8,8,40-SUM(K36:K40)),IF(J41&gt;=8,8,IF(J41&lt;8,J41,0)))),IF(J41&lt;8,IF(SUM(K36:K40)&gt;=40,0,IF((SUM(K36:K40)+J41)&gt;=40,40-SUM(K36:K40),IF(J41&gt;=8,8,IF(J41&lt;8,J41,0))))))</f>
        <v>0</v>
      </c>
      <c r="L41" s="68">
        <f>IF(K41=J41,0,IF((SUM(K36:K40)+J41)&gt;=40,IF(J41&lt;=12,J41-K41,IF(J41&gt;12,12-K41,IF((J41-K41)&lt;=4,J41-K41,4))),IF(J41&lt;=12,J41-K41,IF(J41&gt;12,12-K41,IF((J41-K41)&lt;=4,J41-K41,4)))))</f>
        <v>0</v>
      </c>
      <c r="M41" s="69">
        <f t="shared" si="14"/>
        <v>0</v>
      </c>
      <c r="N41" s="73"/>
      <c r="O41" s="18" t="s">
        <v>19</v>
      </c>
      <c r="P41" s="18" t="s">
        <v>19</v>
      </c>
      <c r="Q41" s="84">
        <f t="shared" si="17"/>
        <v>0</v>
      </c>
      <c r="R41" s="116">
        <f t="shared" si="15"/>
        <v>0</v>
      </c>
      <c r="S41" s="44">
        <f t="shared" si="16"/>
        <v>0</v>
      </c>
      <c r="T41" s="44">
        <f t="shared" si="16"/>
        <v>0</v>
      </c>
      <c r="U41" s="44">
        <f t="shared" si="16"/>
        <v>0</v>
      </c>
      <c r="V41" s="44">
        <f t="shared" si="16"/>
        <v>0</v>
      </c>
      <c r="W41" s="44">
        <f t="shared" si="16"/>
        <v>0</v>
      </c>
      <c r="X41" s="44">
        <f t="shared" si="16"/>
        <v>0</v>
      </c>
      <c r="Y41" s="44">
        <f t="shared" si="16"/>
        <v>0</v>
      </c>
      <c r="Z41" s="44">
        <f t="shared" si="16"/>
        <v>0</v>
      </c>
      <c r="AA41" s="44">
        <f t="shared" si="16"/>
        <v>0</v>
      </c>
    </row>
    <row r="42" spans="1:112" s="1" customFormat="1" ht="15" customHeight="1" thickBot="1">
      <c r="A42" s="20" t="s">
        <v>22</v>
      </c>
      <c r="B42" s="62"/>
      <c r="C42" s="70"/>
      <c r="D42" s="70"/>
      <c r="E42" s="70"/>
      <c r="F42" s="71"/>
      <c r="G42" s="72"/>
      <c r="H42" s="72"/>
      <c r="I42" s="76"/>
      <c r="J42" s="67">
        <f t="shared" si="13"/>
        <v>0</v>
      </c>
      <c r="K42" s="67">
        <f>IF(SUM(R36:R41)=6,0,IF(J42=0,0,IF(SUM(K36:K41)&gt;=40,0,IF((SUM(K36:K41)+J42)&gt;=40,IF(J42&gt;8,IF(40-SUM(K36:K41)&gt;8,8,40-SUM(K36:K41)),40-SUM(K36:K41)),IF(J42&gt;=8,8,IF(J42&lt;8,J42,0))))))</f>
        <v>0</v>
      </c>
      <c r="L42" s="68">
        <f>IF(SUM(R36:R41)=6,IF(J42&gt;=8,8,J42),IF(K43=40,IF(J42&lt;=12,J42-K42,IF(J42&gt;12,12-K42,IF((J42-K42)&lt;=4,J42-K42,4))),IF(SUM(R36:R41)=6,IF(J42&lt;=12,J42-K42,IF(J42&gt;12,12-K42,IF((J42-K42)&lt;=4,J42-K42,4))),IF(J42&gt;8,IF(J42&gt;12,4,J42-K42),0))))</f>
        <v>0</v>
      </c>
      <c r="M42" s="69">
        <f>IF(J42&gt;12,J42-SUM(K42:L42),IF(J42&gt;0,IF((K42+L42)=J42,0,J42-L42),0))</f>
        <v>0</v>
      </c>
      <c r="N42" s="73"/>
      <c r="O42" s="18" t="s">
        <v>19</v>
      </c>
      <c r="P42" s="18" t="s">
        <v>19</v>
      </c>
      <c r="Q42" s="84">
        <f t="shared" si="17"/>
        <v>0</v>
      </c>
      <c r="R42" s="117">
        <f t="shared" si="15"/>
        <v>0</v>
      </c>
      <c r="S42" s="44">
        <f t="shared" si="16"/>
        <v>0</v>
      </c>
      <c r="T42" s="44">
        <f t="shared" si="16"/>
        <v>0</v>
      </c>
      <c r="U42" s="44">
        <f t="shared" si="16"/>
        <v>0</v>
      </c>
      <c r="V42" s="44">
        <f t="shared" si="16"/>
        <v>0</v>
      </c>
      <c r="W42" s="44">
        <f t="shared" si="16"/>
        <v>0</v>
      </c>
      <c r="X42" s="44">
        <f t="shared" si="16"/>
        <v>0</v>
      </c>
      <c r="Y42" s="44">
        <f t="shared" si="16"/>
        <v>0</v>
      </c>
      <c r="Z42" s="44">
        <f t="shared" si="16"/>
        <v>0</v>
      </c>
      <c r="AA42" s="44">
        <f t="shared" si="16"/>
        <v>0</v>
      </c>
    </row>
    <row r="43" spans="1:112" ht="15" customHeight="1" thickBot="1">
      <c r="A43" s="22"/>
      <c r="B43" s="23"/>
      <c r="C43" s="24" t="s">
        <v>23</v>
      </c>
      <c r="D43" s="9"/>
      <c r="E43" s="9"/>
      <c r="F43" s="9"/>
      <c r="G43" s="9"/>
      <c r="H43" s="9"/>
      <c r="I43" s="25">
        <f>SUM(I36:I42)</f>
        <v>0</v>
      </c>
      <c r="J43" s="25">
        <f>SUM(J36:J42)</f>
        <v>0</v>
      </c>
      <c r="K43" s="25">
        <f>SUM(K36:K42)</f>
        <v>0</v>
      </c>
      <c r="L43" s="25">
        <f>SUM(L36:L42)</f>
        <v>0</v>
      </c>
      <c r="M43" s="25">
        <f>SUM(M36:M42)</f>
        <v>0</v>
      </c>
      <c r="N43" s="9"/>
      <c r="O43" s="21"/>
      <c r="P43" s="21"/>
      <c r="Q43" s="84">
        <f t="shared" si="17"/>
        <v>0</v>
      </c>
      <c r="R43" s="45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 ht="16" thickBot="1">
      <c r="A44" s="22"/>
      <c r="B44" s="31"/>
      <c r="C44" s="9"/>
      <c r="D44" s="9"/>
      <c r="E44" s="9"/>
      <c r="F44" s="9"/>
      <c r="G44" s="9"/>
      <c r="H44" s="9"/>
      <c r="I44" s="77"/>
      <c r="J44" s="32"/>
      <c r="K44" s="26"/>
      <c r="L44" s="26"/>
      <c r="M44" s="26"/>
      <c r="N44" s="9"/>
      <c r="O44" s="1"/>
      <c r="P44" s="1"/>
      <c r="Q44" s="9"/>
      <c r="R44" s="9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 ht="18.5" thickBot="1">
      <c r="A45" s="33"/>
      <c r="B45" s="11"/>
      <c r="C45" s="34" t="s">
        <v>24</v>
      </c>
      <c r="D45" s="35"/>
      <c r="E45" s="35"/>
      <c r="F45" s="35"/>
      <c r="G45" s="35"/>
      <c r="H45" s="35"/>
      <c r="I45" s="36">
        <f>SUM(I13+I23+I33+I43)</f>
        <v>0</v>
      </c>
      <c r="J45" s="36">
        <f t="shared" ref="J45:M45" si="18">SUM(J13+J23+J33+J43)</f>
        <v>0</v>
      </c>
      <c r="K45" s="36">
        <f t="shared" si="18"/>
        <v>0</v>
      </c>
      <c r="L45" s="36">
        <f t="shared" si="18"/>
        <v>0</v>
      </c>
      <c r="M45" s="36">
        <f t="shared" si="18"/>
        <v>0</v>
      </c>
      <c r="N45" s="9"/>
      <c r="O45" s="1"/>
      <c r="P45" s="1"/>
      <c r="Q45" s="37" t="s">
        <v>25</v>
      </c>
      <c r="R45" s="41"/>
      <c r="S45" s="1">
        <f>SUM(S6:S44)</f>
        <v>0</v>
      </c>
      <c r="T45" s="1">
        <f t="shared" ref="T45:AA45" si="19">SUM(T6:T44)</f>
        <v>0</v>
      </c>
      <c r="U45" s="1">
        <f t="shared" si="19"/>
        <v>0</v>
      </c>
      <c r="V45" s="1">
        <f t="shared" si="19"/>
        <v>0</v>
      </c>
      <c r="W45" s="1">
        <f t="shared" si="19"/>
        <v>0</v>
      </c>
      <c r="X45" s="1">
        <f t="shared" si="19"/>
        <v>0</v>
      </c>
      <c r="Y45" s="1">
        <f t="shared" si="19"/>
        <v>0</v>
      </c>
      <c r="Z45" s="1">
        <f t="shared" si="19"/>
        <v>0</v>
      </c>
      <c r="AA45" s="1">
        <f t="shared" si="19"/>
        <v>0</v>
      </c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 ht="18">
      <c r="A46" s="33"/>
      <c r="B46" s="11"/>
      <c r="C46" s="34"/>
      <c r="D46" s="35"/>
      <c r="E46" s="35"/>
      <c r="F46" s="35"/>
      <c r="G46" s="35"/>
      <c r="H46" s="35"/>
      <c r="I46" s="38"/>
      <c r="J46" s="38"/>
      <c r="K46" s="38"/>
      <c r="L46" s="38"/>
      <c r="M46" s="38"/>
      <c r="N46" s="9"/>
      <c r="O46" s="1"/>
      <c r="P46" s="1"/>
      <c r="Q46" s="39">
        <f>J45</f>
        <v>0</v>
      </c>
      <c r="R46" s="46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 ht="13.5" thickBot="1">
      <c r="A47" s="42" t="s">
        <v>29</v>
      </c>
      <c r="O47" s="1"/>
      <c r="P47" s="1"/>
      <c r="Q47" s="9"/>
      <c r="R47" s="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 ht="13">
      <c r="A48" s="47" t="s">
        <v>30</v>
      </c>
      <c r="B48" s="48"/>
      <c r="C48" s="47"/>
      <c r="D48" s="47"/>
      <c r="E48" s="47"/>
      <c r="F48" s="47"/>
      <c r="G48" s="47"/>
      <c r="H48" s="47"/>
      <c r="I48" s="79"/>
      <c r="J48" s="47"/>
      <c r="K48" s="141" t="s">
        <v>35</v>
      </c>
      <c r="L48" s="142"/>
      <c r="M48" s="142"/>
      <c r="N48" s="142"/>
      <c r="O48" s="142"/>
      <c r="P48" s="142"/>
      <c r="Q48" s="142"/>
      <c r="R48" s="143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:112">
      <c r="A49" s="47" t="s">
        <v>31</v>
      </c>
      <c r="B49" s="48"/>
      <c r="C49" s="47"/>
      <c r="D49" s="47"/>
      <c r="E49" s="47"/>
      <c r="F49" s="47"/>
      <c r="G49" s="47"/>
      <c r="H49" s="47"/>
      <c r="I49" s="79"/>
      <c r="J49" s="47"/>
      <c r="K49" s="58"/>
      <c r="L49" s="60" t="s">
        <v>36</v>
      </c>
      <c r="M49" s="49"/>
      <c r="N49" s="49"/>
      <c r="O49" s="60" t="s">
        <v>40</v>
      </c>
      <c r="P49" s="1"/>
      <c r="Q49" s="9"/>
      <c r="R49" s="53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:112">
      <c r="A50" s="50" t="s">
        <v>32</v>
      </c>
      <c r="B50" s="48"/>
      <c r="C50" s="47"/>
      <c r="D50" s="47"/>
      <c r="E50" s="47"/>
      <c r="F50" s="47"/>
      <c r="G50" s="47"/>
      <c r="H50" s="47"/>
      <c r="I50" s="79"/>
      <c r="J50" s="47"/>
      <c r="K50" s="58"/>
      <c r="L50" s="64" t="s">
        <v>37</v>
      </c>
      <c r="M50" s="65"/>
      <c r="N50" s="49"/>
      <c r="O50" s="60" t="s">
        <v>44</v>
      </c>
      <c r="P50" s="1"/>
      <c r="Q50" s="9"/>
      <c r="R50" s="53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:112">
      <c r="A51" s="47" t="s">
        <v>33</v>
      </c>
      <c r="B51" s="48"/>
      <c r="C51" s="47"/>
      <c r="D51" s="47"/>
      <c r="E51" s="47"/>
      <c r="F51" s="47"/>
      <c r="G51" s="47"/>
      <c r="H51" s="47"/>
      <c r="I51" s="79"/>
      <c r="J51" s="47"/>
      <c r="K51" s="58"/>
      <c r="L51" s="60" t="s">
        <v>39</v>
      </c>
      <c r="M51" s="49"/>
      <c r="N51" s="49"/>
      <c r="O51" s="60" t="s">
        <v>41</v>
      </c>
      <c r="P51" s="1"/>
      <c r="Q51" s="9"/>
      <c r="R51" s="53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:112">
      <c r="A52" s="47" t="s">
        <v>34</v>
      </c>
      <c r="B52" s="48"/>
      <c r="C52" s="47"/>
      <c r="D52" s="47"/>
      <c r="E52" s="47"/>
      <c r="F52" s="47"/>
      <c r="G52" s="47"/>
      <c r="H52" s="47"/>
      <c r="I52" s="79"/>
      <c r="J52" s="47"/>
      <c r="K52" s="58"/>
      <c r="L52" s="60" t="s">
        <v>43</v>
      </c>
      <c r="M52" s="49"/>
      <c r="N52" s="49"/>
      <c r="O52" s="60" t="s">
        <v>38</v>
      </c>
      <c r="P52" s="49"/>
      <c r="Q52" s="9"/>
      <c r="R52" s="53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:112" ht="13" thickBot="1">
      <c r="K53" s="59"/>
      <c r="L53" s="61" t="s">
        <v>46</v>
      </c>
      <c r="M53" s="54"/>
      <c r="N53" s="54"/>
      <c r="O53" s="61"/>
      <c r="P53" s="55"/>
      <c r="Q53" s="56"/>
      <c r="R53" s="57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:112">
      <c r="N54" s="9"/>
      <c r="O54" s="1"/>
      <c r="P54" s="1"/>
      <c r="Q54" s="2"/>
      <c r="R54" s="2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:112" ht="13">
      <c r="A55" s="52" t="s">
        <v>26</v>
      </c>
      <c r="B55" s="11"/>
      <c r="C55" s="10"/>
      <c r="D55" s="10"/>
      <c r="E55" s="13"/>
      <c r="F55" s="13"/>
      <c r="G55" s="13"/>
      <c r="H55" s="13"/>
      <c r="I55" s="80"/>
      <c r="J55" s="13"/>
      <c r="K55" s="12" t="s">
        <v>27</v>
      </c>
      <c r="L55" s="13"/>
      <c r="M55" s="13"/>
      <c r="N55" s="10"/>
      <c r="O55" s="1"/>
      <c r="P55" s="1"/>
      <c r="Q55" s="40"/>
      <c r="R55" s="40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:112">
      <c r="B56" s="2"/>
      <c r="O56" s="1"/>
      <c r="P56" s="1"/>
      <c r="Q56" s="9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:112" ht="13">
      <c r="A57" s="51" t="s">
        <v>28</v>
      </c>
      <c r="B57" s="11"/>
      <c r="C57" s="10"/>
      <c r="D57" s="10"/>
      <c r="E57" s="13"/>
      <c r="F57" s="13"/>
      <c r="G57" s="13"/>
      <c r="H57" s="13"/>
      <c r="I57" s="80"/>
      <c r="J57" s="13"/>
      <c r="K57" s="12" t="s">
        <v>27</v>
      </c>
      <c r="L57" s="13"/>
      <c r="M57" s="13"/>
      <c r="O57" s="1"/>
      <c r="P57" s="1"/>
      <c r="Q57" s="9"/>
      <c r="R57" s="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:112">
      <c r="O58" s="1"/>
      <c r="P58" s="1"/>
      <c r="Q58" s="9"/>
      <c r="R58" s="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:112">
      <c r="O59" s="1"/>
      <c r="P59" s="1"/>
      <c r="Q59" s="9"/>
      <c r="R59" s="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:112">
      <c r="O60" s="1"/>
      <c r="P60" s="1"/>
      <c r="Q60" s="9"/>
      <c r="R60" s="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:112">
      <c r="O61" s="1"/>
      <c r="P61" s="1"/>
      <c r="Q61" s="9"/>
      <c r="R61" s="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:112">
      <c r="O62" s="1"/>
      <c r="P62" s="1"/>
      <c r="Q62" s="9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:112">
      <c r="O63" s="1"/>
      <c r="P63" s="1"/>
      <c r="Q63" s="9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:112">
      <c r="O64" s="1"/>
      <c r="P64" s="1"/>
      <c r="Q64" s="9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5:112">
      <c r="O65" s="1"/>
      <c r="P65" s="1"/>
      <c r="Q65" s="9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5:112">
      <c r="O66" s="1"/>
      <c r="P66" s="1"/>
      <c r="Q66" s="9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5:112">
      <c r="O67" s="1"/>
      <c r="P67" s="1"/>
      <c r="Q67" s="9"/>
      <c r="R67" s="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5:112">
      <c r="O68" s="1"/>
      <c r="P68" s="1"/>
      <c r="Q68" s="9"/>
      <c r="R68" s="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5:112">
      <c r="O69" s="1"/>
      <c r="P69" s="1"/>
      <c r="Q69" s="9"/>
      <c r="R69" s="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5:112">
      <c r="O70" s="1"/>
      <c r="P70" s="1"/>
      <c r="Q70" s="9"/>
      <c r="R70" s="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5:112">
      <c r="O71" s="1"/>
      <c r="P71" s="1"/>
      <c r="Q71" s="9"/>
      <c r="R71" s="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5:112">
      <c r="O72" s="1"/>
      <c r="P72" s="1"/>
      <c r="Q72" s="9"/>
      <c r="R72" s="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5:112">
      <c r="O73" s="1"/>
      <c r="P73" s="1"/>
      <c r="Q73" s="9"/>
      <c r="R73" s="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5:112">
      <c r="O74" s="1"/>
      <c r="P74" s="1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5:112">
      <c r="O75" s="1"/>
      <c r="P75" s="1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5:112">
      <c r="O76" s="1"/>
      <c r="P76" s="1"/>
      <c r="Q76" s="9"/>
      <c r="R76" s="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5:112">
      <c r="O77" s="1"/>
      <c r="P77" s="1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5:112">
      <c r="O78" s="1"/>
      <c r="P78" s="1"/>
      <c r="Q78" s="9"/>
      <c r="R78" s="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5:112">
      <c r="O79" s="1"/>
      <c r="P79" s="1"/>
      <c r="Q79" s="9"/>
      <c r="R79" s="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5:112">
      <c r="O80" s="1"/>
      <c r="P80" s="1"/>
      <c r="Q80" s="9"/>
      <c r="R80" s="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5:112">
      <c r="O81" s="1"/>
      <c r="P81" s="1"/>
      <c r="Q81" s="9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5:112">
      <c r="O82" s="1"/>
      <c r="P82" s="1"/>
      <c r="Q82" s="9"/>
      <c r="R82" s="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5:112">
      <c r="O83" s="1"/>
      <c r="P83" s="1"/>
      <c r="Q83" s="9"/>
      <c r="R83" s="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5:112">
      <c r="O84" s="1"/>
      <c r="P84" s="1"/>
      <c r="Q84" s="9"/>
      <c r="R84" s="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5:112">
      <c r="O85" s="1"/>
      <c r="P85" s="1"/>
      <c r="Q85" s="9"/>
      <c r="R85" s="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5:112">
      <c r="O86" s="1"/>
      <c r="P86" s="1"/>
      <c r="Q86" s="9"/>
      <c r="R86" s="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5:112">
      <c r="O87" s="1"/>
      <c r="P87" s="1"/>
      <c r="Q87" s="9"/>
      <c r="R87" s="9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5:112">
      <c r="O88" s="1"/>
      <c r="P88" s="1"/>
      <c r="Q88" s="9"/>
      <c r="R88" s="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5:112">
      <c r="O89" s="1"/>
      <c r="P89" s="1"/>
      <c r="Q89" s="9"/>
      <c r="R89" s="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5:112">
      <c r="O90" s="1"/>
      <c r="P90" s="1"/>
      <c r="Q90" s="9"/>
      <c r="R90" s="9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5:112">
      <c r="O91" s="1"/>
      <c r="P91" s="1"/>
      <c r="Q91" s="9"/>
      <c r="R91" s="9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5:112">
      <c r="O92" s="1"/>
      <c r="P92" s="1"/>
      <c r="Q92" s="9"/>
      <c r="R92" s="9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5:112">
      <c r="O93" s="1"/>
      <c r="P93" s="1"/>
      <c r="Q93" s="9"/>
      <c r="R93" s="9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5:112">
      <c r="O94" s="1"/>
      <c r="P94" s="1"/>
      <c r="Q94" s="9"/>
      <c r="R94" s="9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5:112">
      <c r="O95" s="1"/>
      <c r="P95" s="1"/>
      <c r="Q95" s="9"/>
      <c r="R95" s="9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5:112">
      <c r="O96" s="1"/>
      <c r="P96" s="1"/>
      <c r="Q96" s="9"/>
      <c r="R96" s="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5:112">
      <c r="O97" s="1"/>
      <c r="P97" s="1"/>
      <c r="Q97" s="9"/>
      <c r="R97" s="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5:112">
      <c r="O98" s="1"/>
      <c r="P98" s="1"/>
      <c r="Q98" s="9"/>
      <c r="R98" s="9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5:112">
      <c r="O99" s="1"/>
      <c r="P99" s="1"/>
      <c r="Q99" s="9"/>
      <c r="R99" s="9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5:112">
      <c r="O100" s="1"/>
      <c r="P100" s="1"/>
      <c r="Q100" s="9"/>
      <c r="R100" s="9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5:112">
      <c r="O101" s="1"/>
      <c r="P101" s="1"/>
      <c r="Q101" s="9"/>
      <c r="R101" s="9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5:112">
      <c r="O102" s="1"/>
      <c r="P102" s="1"/>
      <c r="Q102" s="9"/>
      <c r="R102" s="9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5:112">
      <c r="O103" s="1"/>
      <c r="P103" s="1"/>
      <c r="Q103" s="9"/>
      <c r="R103" s="9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5:112">
      <c r="O104" s="1"/>
      <c r="P104" s="1"/>
      <c r="Q104" s="9"/>
      <c r="R104" s="9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5:112">
      <c r="O105" s="1"/>
      <c r="P105" s="1"/>
      <c r="Q105" s="9"/>
      <c r="R105" s="9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5:112">
      <c r="O106" s="1"/>
      <c r="P106" s="1"/>
      <c r="Q106" s="9"/>
      <c r="R106" s="9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5:112">
      <c r="O107" s="1"/>
      <c r="P107" s="1"/>
      <c r="Q107" s="9"/>
      <c r="R107" s="9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5:112">
      <c r="O108" s="1"/>
      <c r="P108" s="1"/>
      <c r="Q108" s="9"/>
      <c r="R108" s="9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5:112">
      <c r="O109" s="1"/>
      <c r="P109" s="1"/>
      <c r="Q109" s="9"/>
      <c r="R109" s="9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5:112">
      <c r="O110" s="1"/>
      <c r="P110" s="1"/>
      <c r="Q110" s="9"/>
      <c r="R110" s="9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5:112">
      <c r="O111" s="1"/>
      <c r="P111" s="1"/>
      <c r="Q111" s="9"/>
      <c r="R111" s="9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5:112">
      <c r="O112" s="1"/>
      <c r="P112" s="1"/>
      <c r="Q112" s="9"/>
      <c r="R112" s="9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5:112">
      <c r="O113" s="1"/>
      <c r="P113" s="1"/>
      <c r="Q113" s="9"/>
      <c r="R113" s="9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5:112">
      <c r="O114" s="1"/>
      <c r="P114" s="1"/>
      <c r="Q114" s="9"/>
      <c r="R114" s="9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5:112">
      <c r="O115" s="1"/>
      <c r="P115" s="1"/>
      <c r="Q115" s="9"/>
      <c r="R115" s="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5:112">
      <c r="O116" s="1"/>
      <c r="P116" s="1"/>
      <c r="Q116" s="9"/>
      <c r="R116" s="9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5:112">
      <c r="O117" s="1"/>
      <c r="P117" s="1"/>
      <c r="Q117" s="9"/>
      <c r="R117" s="9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5:112">
      <c r="O118" s="1"/>
      <c r="P118" s="1"/>
      <c r="Q118" s="9"/>
      <c r="R118" s="9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5:112">
      <c r="O119" s="1"/>
      <c r="P119" s="1"/>
      <c r="Q119" s="9"/>
      <c r="R119" s="9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5:112">
      <c r="O120" s="1"/>
      <c r="P120" s="1"/>
      <c r="Q120" s="9"/>
      <c r="R120" s="9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5:112">
      <c r="O121" s="1"/>
      <c r="P121" s="1"/>
      <c r="Q121" s="9"/>
      <c r="R121" s="9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5:112">
      <c r="O122" s="1"/>
      <c r="P122" s="1"/>
      <c r="Q122" s="9"/>
      <c r="R122" s="9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5:112">
      <c r="O123" s="1"/>
      <c r="P123" s="1"/>
      <c r="Q123" s="9"/>
      <c r="R123" s="9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5:112">
      <c r="O124" s="1"/>
      <c r="P124" s="1"/>
      <c r="Q124" s="9"/>
      <c r="R124" s="9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5:112">
      <c r="O125" s="1"/>
      <c r="P125" s="1"/>
      <c r="Q125" s="9"/>
      <c r="R125" s="9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5:112">
      <c r="O126" s="1"/>
      <c r="P126" s="1"/>
      <c r="Q126" s="9"/>
      <c r="R126" s="9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5:112">
      <c r="O127" s="1"/>
      <c r="P127" s="1"/>
      <c r="Q127" s="9"/>
      <c r="R127" s="9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5:112">
      <c r="O128" s="1"/>
      <c r="P128" s="1"/>
      <c r="Q128" s="9"/>
      <c r="R128" s="9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5:112">
      <c r="O129" s="1"/>
      <c r="P129" s="1"/>
      <c r="Q129" s="9"/>
      <c r="R129" s="9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5:112">
      <c r="O130" s="1"/>
      <c r="P130" s="1"/>
      <c r="Q130" s="9"/>
      <c r="R130" s="9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5:112">
      <c r="O131" s="1"/>
      <c r="P131" s="1"/>
      <c r="Q131" s="9"/>
      <c r="R131" s="9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5:112">
      <c r="O132" s="1"/>
      <c r="P132" s="1"/>
      <c r="Q132" s="9"/>
      <c r="R132" s="9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5:112">
      <c r="O133" s="1"/>
      <c r="P133" s="1"/>
      <c r="Q133" s="9"/>
      <c r="R133" s="9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5:112">
      <c r="O134" s="1"/>
      <c r="P134" s="1"/>
      <c r="Q134" s="9"/>
      <c r="R134" s="9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5:112">
      <c r="O135" s="1"/>
      <c r="P135" s="1"/>
      <c r="Q135" s="9"/>
      <c r="R135" s="9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5:112">
      <c r="O136" s="1"/>
      <c r="P136" s="1"/>
      <c r="Q136" s="9"/>
      <c r="R136" s="9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5:112">
      <c r="O137" s="1"/>
      <c r="P137" s="1"/>
      <c r="Q137" s="9"/>
      <c r="R137" s="9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5:112">
      <c r="O138" s="1"/>
      <c r="P138" s="1"/>
      <c r="Q138" s="9"/>
      <c r="R138" s="9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</row>
    <row r="139" spans="15:112">
      <c r="O139" s="1"/>
      <c r="P139" s="1"/>
      <c r="Q139" s="9"/>
      <c r="R139" s="9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</row>
    <row r="140" spans="15:112">
      <c r="O140" s="1"/>
      <c r="P140" s="1"/>
      <c r="Q140" s="9"/>
      <c r="R140" s="9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</row>
    <row r="141" spans="15:112">
      <c r="O141" s="1"/>
      <c r="P141" s="1"/>
      <c r="Q141" s="9"/>
      <c r="R141" s="9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</row>
    <row r="142" spans="15:112">
      <c r="O142" s="1"/>
      <c r="P142" s="1"/>
      <c r="Q142" s="9"/>
      <c r="R142" s="9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</row>
    <row r="143" spans="15:112">
      <c r="O143" s="1"/>
      <c r="P143" s="1"/>
      <c r="Q143" s="9"/>
      <c r="R143" s="9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</row>
    <row r="144" spans="15:112">
      <c r="O144" s="1"/>
      <c r="P144" s="1"/>
      <c r="Q144" s="9"/>
      <c r="R144" s="9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</row>
    <row r="145" spans="15:112">
      <c r="O145" s="1"/>
      <c r="P145" s="1"/>
      <c r="Q145" s="9"/>
      <c r="R145" s="9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</row>
    <row r="146" spans="15:112">
      <c r="O146" s="1"/>
      <c r="P146" s="1"/>
      <c r="Q146" s="9"/>
      <c r="R146" s="9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</row>
    <row r="147" spans="15:112">
      <c r="O147" s="1"/>
      <c r="P147" s="1"/>
      <c r="Q147" s="9"/>
      <c r="R147" s="9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</row>
    <row r="148" spans="15:112">
      <c r="O148" s="1"/>
      <c r="P148" s="1"/>
      <c r="Q148" s="9"/>
      <c r="R148" s="9"/>
    </row>
    <row r="149" spans="15:112">
      <c r="O149" s="1"/>
      <c r="P149" s="1"/>
      <c r="Q149" s="9"/>
      <c r="R149" s="9"/>
    </row>
    <row r="150" spans="15:112">
      <c r="O150" s="1"/>
      <c r="P150" s="1"/>
      <c r="Q150" s="9"/>
      <c r="R150" s="9"/>
    </row>
    <row r="151" spans="15:112">
      <c r="O151" s="1"/>
      <c r="P151" s="1"/>
      <c r="Q151" s="9"/>
      <c r="R151" s="9"/>
    </row>
    <row r="152" spans="15:112">
      <c r="O152" s="1"/>
      <c r="P152" s="1"/>
      <c r="Q152" s="9"/>
      <c r="R152" s="9"/>
    </row>
    <row r="153" spans="15:112">
      <c r="O153" s="1"/>
      <c r="P153" s="1"/>
      <c r="Q153" s="9"/>
      <c r="R153" s="9"/>
    </row>
    <row r="154" spans="15:112">
      <c r="O154" s="1"/>
      <c r="P154" s="1"/>
      <c r="Q154" s="9"/>
      <c r="R154" s="9"/>
    </row>
    <row r="155" spans="15:112">
      <c r="O155" s="1"/>
      <c r="P155" s="1"/>
    </row>
    <row r="156" spans="15:112">
      <c r="O156" s="1"/>
      <c r="P156" s="1"/>
    </row>
  </sheetData>
  <mergeCells count="3">
    <mergeCell ref="A1:R1"/>
    <mergeCell ref="A2:R2"/>
    <mergeCell ref="K48:R48"/>
  </mergeCells>
  <phoneticPr fontId="0" type="noConversion"/>
  <conditionalFormatting sqref="I6:N6">
    <cfRule type="expression" dxfId="162" priority="16" stopIfTrue="1">
      <formula>$B$6=""</formula>
    </cfRule>
  </conditionalFormatting>
  <conditionalFormatting sqref="I7:N11">
    <cfRule type="expression" dxfId="161" priority="11" stopIfTrue="1">
      <formula>$B7=""</formula>
    </cfRule>
  </conditionalFormatting>
  <conditionalFormatting sqref="J22:L22 J32:M32">
    <cfRule type="expression" dxfId="160" priority="137" stopIfTrue="1">
      <formula>$I22&gt;0</formula>
    </cfRule>
  </conditionalFormatting>
  <conditionalFormatting sqref="J42:L42">
    <cfRule type="expression" dxfId="159" priority="121" stopIfTrue="1">
      <formula>$I42&gt;0</formula>
    </cfRule>
  </conditionalFormatting>
  <conditionalFormatting sqref="J6:M6 J7:J12 J29:M32">
    <cfRule type="expression" priority="37" stopIfTrue="1">
      <formula>$I6+$J6&lt;=8</formula>
    </cfRule>
  </conditionalFormatting>
  <conditionalFormatting sqref="J6:M12">
    <cfRule type="expression" dxfId="158" priority="40" stopIfTrue="1">
      <formula>$I6&gt;0</formula>
    </cfRule>
  </conditionalFormatting>
  <conditionalFormatting sqref="J16:M17">
    <cfRule type="expression" priority="133" stopIfTrue="1">
      <formula>$I16+$J16&lt;=8</formula>
    </cfRule>
  </conditionalFormatting>
  <conditionalFormatting sqref="J16:M21">
    <cfRule type="expression" dxfId="157" priority="138" stopIfTrue="1">
      <formula>$I16&gt;0</formula>
    </cfRule>
  </conditionalFormatting>
  <conditionalFormatting sqref="J18:M18">
    <cfRule type="expression" priority="132" stopIfTrue="1">
      <formula>$I18+$J18&lt;=0</formula>
    </cfRule>
  </conditionalFormatting>
  <conditionalFormatting sqref="J19:M22">
    <cfRule type="expression" priority="109" stopIfTrue="1">
      <formula>$I19+$J19&lt;=8</formula>
    </cfRule>
  </conditionalFormatting>
  <conditionalFormatting sqref="J36:M37">
    <cfRule type="expression" priority="117" stopIfTrue="1">
      <formula>$I36+$J36&lt;=8</formula>
    </cfRule>
  </conditionalFormatting>
  <conditionalFormatting sqref="J36:M41">
    <cfRule type="expression" dxfId="156" priority="122" stopIfTrue="1">
      <formula>$I36&gt;0</formula>
    </cfRule>
  </conditionalFormatting>
  <conditionalFormatting sqref="J38:M38">
    <cfRule type="expression" priority="116" stopIfTrue="1">
      <formula>$I38+$J38&lt;=0</formula>
    </cfRule>
  </conditionalFormatting>
  <conditionalFormatting sqref="J39:M42">
    <cfRule type="expression" priority="107" stopIfTrue="1">
      <formula>$I39+$J39&lt;=8</formula>
    </cfRule>
  </conditionalFormatting>
  <conditionalFormatting sqref="K6:K12">
    <cfRule type="cellIs" dxfId="155" priority="39" stopIfTrue="1" operator="greaterThan">
      <formula>8</formula>
    </cfRule>
  </conditionalFormatting>
  <conditionalFormatting sqref="K16:K22">
    <cfRule type="cellIs" dxfId="154" priority="136" stopIfTrue="1" operator="greaterThan">
      <formula>8</formula>
    </cfRule>
  </conditionalFormatting>
  <conditionalFormatting sqref="K36:K42">
    <cfRule type="cellIs" dxfId="153" priority="120" stopIfTrue="1" operator="greaterThan">
      <formula>8</formula>
    </cfRule>
  </conditionalFormatting>
  <conditionalFormatting sqref="K7:M7">
    <cfRule type="expression" priority="36" stopIfTrue="1">
      <formula>$I7+$J7&lt;=8</formula>
    </cfRule>
  </conditionalFormatting>
  <conditionalFormatting sqref="K8:N8">
    <cfRule type="expression" priority="21" stopIfTrue="1">
      <formula>$I8+$J8&lt;=0</formula>
    </cfRule>
  </conditionalFormatting>
  <conditionalFormatting sqref="K9:N12">
    <cfRule type="expression" priority="17" stopIfTrue="1">
      <formula>$I9+$J9&lt;=8</formula>
    </cfRule>
  </conditionalFormatting>
  <conditionalFormatting sqref="L6:L10">
    <cfRule type="cellIs" dxfId="152" priority="38" stopIfTrue="1" operator="greaterThan">
      <formula>4</formula>
    </cfRule>
  </conditionalFormatting>
  <conditionalFormatting sqref="L16:L20">
    <cfRule type="cellIs" dxfId="151" priority="135" stopIfTrue="1" operator="greaterThan">
      <formula>4</formula>
    </cfRule>
  </conditionalFormatting>
  <conditionalFormatting sqref="L36:L40">
    <cfRule type="cellIs" dxfId="150" priority="119" stopIfTrue="1" operator="greaterThan">
      <formula>4</formula>
    </cfRule>
  </conditionalFormatting>
  <conditionalFormatting sqref="M22">
    <cfRule type="expression" dxfId="149" priority="110" stopIfTrue="1">
      <formula>$I22&gt;0</formula>
    </cfRule>
  </conditionalFormatting>
  <conditionalFormatting sqref="M42">
    <cfRule type="expression" dxfId="148" priority="108" stopIfTrue="1">
      <formula>$I42&gt;0</formula>
    </cfRule>
  </conditionalFormatting>
  <conditionalFormatting sqref="N6:N7">
    <cfRule type="expression" priority="22" stopIfTrue="1">
      <formula>$I6+$J6&lt;=8</formula>
    </cfRule>
  </conditionalFormatting>
  <conditionalFormatting sqref="N6:N12 N26:N32">
    <cfRule type="expression" dxfId="147" priority="24" stopIfTrue="1">
      <formula>$I6&gt;0</formula>
    </cfRule>
  </conditionalFormatting>
  <conditionalFormatting sqref="N16">
    <cfRule type="expression" priority="66" stopIfTrue="1">
      <formula>$I16+$J16&lt;=8</formula>
    </cfRule>
  </conditionalFormatting>
  <conditionalFormatting sqref="N16:N22">
    <cfRule type="expression" dxfId="146" priority="67" stopIfTrue="1">
      <formula>$I16&gt;0</formula>
    </cfRule>
  </conditionalFormatting>
  <conditionalFormatting sqref="N36:N42">
    <cfRule type="expression" dxfId="145" priority="68" stopIfTrue="1">
      <formula>$I36&gt;0</formula>
    </cfRule>
  </conditionalFormatting>
  <conditionalFormatting sqref="J26:M27">
    <cfRule type="expression" priority="6" stopIfTrue="1">
      <formula>$I26+$J26&lt;=8</formula>
    </cfRule>
  </conditionalFormatting>
  <conditionalFormatting sqref="J26:M31">
    <cfRule type="expression" dxfId="144" priority="10" stopIfTrue="1">
      <formula>$I26&gt;0</formula>
    </cfRule>
  </conditionalFormatting>
  <conditionalFormatting sqref="J28:M28">
    <cfRule type="expression" priority="5" stopIfTrue="1">
      <formula>$I28+$J28&lt;=0</formula>
    </cfRule>
  </conditionalFormatting>
  <conditionalFormatting sqref="K26:K32">
    <cfRule type="cellIs" dxfId="143" priority="8" stopIfTrue="1" operator="greaterThan">
      <formula>8</formula>
    </cfRule>
  </conditionalFormatting>
  <conditionalFormatting sqref="L26:L30">
    <cfRule type="cellIs" dxfId="142" priority="7" stopIfTrue="1" operator="greaterThan">
      <formula>4</formula>
    </cfRule>
  </conditionalFormatting>
  <conditionalFormatting sqref="N26">
    <cfRule type="expression" priority="1" stopIfTrue="1">
      <formula>$I26+$J26&lt;=8</formula>
    </cfRule>
  </conditionalFormatting>
  <pageMargins left="0.25" right="0.26" top="0.22" bottom="0.28999999999999998" header="0.19" footer="0.25"/>
  <pageSetup scale="79" orientation="landscape" r:id="rId1"/>
  <headerFooter alignWithMargins="0">
    <oddFooter>&amp;L&amp;A</oddFooter>
  </headerFooter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B183-06DB-4AEA-8F9D-82E2CE44BDBA}">
  <dimension ref="A1:DH146"/>
  <sheetViews>
    <sheetView zoomScale="75" workbookViewId="0">
      <selection activeCell="N16" sqref="N16"/>
    </sheetView>
  </sheetViews>
  <sheetFormatPr defaultColWidth="9.1796875" defaultRowHeight="12.5"/>
  <cols>
    <col min="1" max="1" width="8" style="2" customWidth="1"/>
    <col min="2" max="2" width="11.1796875" style="43" customWidth="1"/>
    <col min="3" max="8" width="10.453125" style="2" customWidth="1"/>
    <col min="9" max="9" width="12.1796875" style="78" bestFit="1" customWidth="1"/>
    <col min="10" max="10" width="11" style="2" customWidth="1"/>
    <col min="11" max="13" width="10.453125" style="2" customWidth="1"/>
    <col min="14" max="14" width="9.453125" style="2" customWidth="1"/>
    <col min="15" max="16" width="4.453125" style="2" customWidth="1"/>
    <col min="17" max="17" width="9.453125" style="10" bestFit="1" customWidth="1"/>
    <col min="18" max="18" width="12.453125" style="10" customWidth="1"/>
    <col min="19" max="27" width="0" style="2" hidden="1" customWidth="1"/>
    <col min="28" max="16384" width="9.1796875" style="2"/>
  </cols>
  <sheetData>
    <row r="1" spans="1:112" ht="35">
      <c r="A1" s="139" t="s">
        <v>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20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s="3" customFormat="1" ht="27" customHeight="1" thickBot="1">
      <c r="B3" s="4" t="s">
        <v>1</v>
      </c>
      <c r="C3" s="85"/>
      <c r="D3" s="5"/>
      <c r="E3" s="6"/>
      <c r="F3" s="5"/>
      <c r="I3" s="74"/>
      <c r="L3" s="121" t="s">
        <v>2</v>
      </c>
      <c r="M3" s="85"/>
      <c r="N3" s="5"/>
      <c r="O3" s="5"/>
      <c r="P3" s="5"/>
      <c r="Q3" s="5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</row>
    <row r="4" spans="1:112" s="1" customFormat="1" ht="15" customHeight="1" thickBot="1">
      <c r="A4" s="22"/>
      <c r="B4" s="23"/>
      <c r="C4" s="24"/>
      <c r="D4" s="9"/>
      <c r="E4" s="9"/>
      <c r="F4" s="9"/>
      <c r="G4" s="9"/>
      <c r="H4" s="9"/>
      <c r="I4" s="63"/>
      <c r="J4" s="63"/>
      <c r="K4" s="63"/>
      <c r="L4" s="63"/>
      <c r="M4" s="63"/>
      <c r="N4" s="9"/>
      <c r="O4" s="9"/>
      <c r="P4" s="9"/>
      <c r="Q4" s="45"/>
      <c r="R4" s="45"/>
      <c r="S4" t="s">
        <v>55</v>
      </c>
      <c r="T4"/>
      <c r="U4"/>
      <c r="V4"/>
      <c r="W4"/>
      <c r="X4"/>
      <c r="Y4"/>
      <c r="Z4"/>
      <c r="AA4"/>
    </row>
    <row r="5" spans="1:112" ht="15" customHeight="1">
      <c r="A5" s="10"/>
      <c r="B5" s="14" t="s">
        <v>3</v>
      </c>
      <c r="C5" s="15" t="s">
        <v>4</v>
      </c>
      <c r="D5" s="15" t="s">
        <v>5</v>
      </c>
      <c r="E5" s="15" t="s">
        <v>4</v>
      </c>
      <c r="F5" s="15" t="s">
        <v>5</v>
      </c>
      <c r="G5" s="28" t="s">
        <v>4</v>
      </c>
      <c r="H5" s="28" t="s">
        <v>5</v>
      </c>
      <c r="I5" s="75" t="s">
        <v>6</v>
      </c>
      <c r="J5" s="29" t="s">
        <v>7</v>
      </c>
      <c r="K5" s="30" t="s">
        <v>8</v>
      </c>
      <c r="L5" s="16" t="s">
        <v>9</v>
      </c>
      <c r="M5" s="30" t="s">
        <v>10</v>
      </c>
      <c r="N5" s="16" t="s">
        <v>11</v>
      </c>
      <c r="O5" s="17" t="s">
        <v>12</v>
      </c>
      <c r="P5" s="17" t="s">
        <v>13</v>
      </c>
      <c r="Q5" s="81" t="s">
        <v>14</v>
      </c>
      <c r="R5" s="87"/>
      <c r="S5" t="s">
        <v>47</v>
      </c>
      <c r="T5" t="s">
        <v>42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54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</row>
    <row r="6" spans="1:112" s="44" customFormat="1" ht="15" customHeight="1">
      <c r="A6" s="97" t="s">
        <v>15</v>
      </c>
      <c r="B6" s="96"/>
      <c r="C6" s="70"/>
      <c r="D6" s="70"/>
      <c r="E6" s="70"/>
      <c r="F6" s="71"/>
      <c r="G6" s="66"/>
      <c r="H6" s="66"/>
      <c r="I6" s="76"/>
      <c r="J6" s="67">
        <f>IF(B6="",'08-31-2026'!J36,((D6-C6)+(F6-E6)+(H6-G6))*24)</f>
        <v>0</v>
      </c>
      <c r="K6" s="67">
        <f>IF(J6&gt;=8,8,IF(J6&lt;8,J6,0))</f>
        <v>0</v>
      </c>
      <c r="L6" s="68">
        <f>IF((J6-K6)&lt;=4,J6-K6,4)</f>
        <v>0</v>
      </c>
      <c r="M6" s="69">
        <f t="shared" ref="M6:M11" si="0">IF(J6&gt;12,J6-SUM(K6:L6),0)</f>
        <v>0</v>
      </c>
      <c r="N6" s="73"/>
      <c r="O6" s="18" t="s">
        <v>19</v>
      </c>
      <c r="P6" s="18" t="s">
        <v>19</v>
      </c>
      <c r="Q6" s="84">
        <f>SUM(L6:M6)</f>
        <v>0</v>
      </c>
      <c r="R6" s="116">
        <f t="shared" ref="R6:R12" si="1">IF(J6-I6&gt;0,1,0)</f>
        <v>0</v>
      </c>
      <c r="S6" s="44">
        <f t="shared" ref="S6:S12" si="2">IF($N6=S$5,$I6,0)</f>
        <v>0</v>
      </c>
      <c r="T6" s="44">
        <f t="shared" ref="T6:AA22" si="3">IF($N6=T$5,$I6,0)</f>
        <v>0</v>
      </c>
      <c r="U6" s="44">
        <f t="shared" si="3"/>
        <v>0</v>
      </c>
      <c r="V6" s="44">
        <f t="shared" si="3"/>
        <v>0</v>
      </c>
      <c r="W6" s="44">
        <f t="shared" si="3"/>
        <v>0</v>
      </c>
      <c r="X6" s="44">
        <f t="shared" si="3"/>
        <v>0</v>
      </c>
      <c r="Y6" s="44">
        <f t="shared" si="3"/>
        <v>0</v>
      </c>
      <c r="Z6" s="44">
        <f t="shared" si="3"/>
        <v>0</v>
      </c>
      <c r="AA6" s="44">
        <f t="shared" si="3"/>
        <v>0</v>
      </c>
    </row>
    <row r="7" spans="1:112" s="44" customFormat="1" ht="15" customHeight="1">
      <c r="A7" s="19" t="s">
        <v>16</v>
      </c>
      <c r="B7" s="92">
        <v>46266</v>
      </c>
      <c r="C7" s="70"/>
      <c r="D7" s="70"/>
      <c r="E7" s="70"/>
      <c r="F7" s="71"/>
      <c r="G7" s="72"/>
      <c r="H7" s="72"/>
      <c r="I7" s="76"/>
      <c r="J7" s="67">
        <f>IF(B7="",'08-31-2026'!J37,((D7-C7)+(F7-E7)+(H7-G7))*24)</f>
        <v>0</v>
      </c>
      <c r="K7" s="67">
        <f>IF(J7&gt;=8,8,IF(J7&lt;8,J7,0))</f>
        <v>0</v>
      </c>
      <c r="L7" s="68">
        <f>IF((J7-K7)&lt;=4,J7-K7,4)</f>
        <v>0</v>
      </c>
      <c r="M7" s="69">
        <f t="shared" si="0"/>
        <v>0</v>
      </c>
      <c r="N7" s="73"/>
      <c r="O7" s="18" t="s">
        <v>19</v>
      </c>
      <c r="P7" s="18" t="s">
        <v>19</v>
      </c>
      <c r="Q7" s="84">
        <f t="shared" ref="Q7:Q12" si="4">SUM(L7:M7)</f>
        <v>0</v>
      </c>
      <c r="R7" s="116">
        <f t="shared" si="1"/>
        <v>0</v>
      </c>
      <c r="S7" s="44">
        <f t="shared" si="2"/>
        <v>0</v>
      </c>
      <c r="T7" s="44">
        <f t="shared" si="3"/>
        <v>0</v>
      </c>
      <c r="U7" s="44">
        <f t="shared" si="3"/>
        <v>0</v>
      </c>
      <c r="V7" s="44">
        <f t="shared" si="3"/>
        <v>0</v>
      </c>
      <c r="W7" s="44">
        <f t="shared" si="3"/>
        <v>0</v>
      </c>
      <c r="X7" s="44">
        <f t="shared" si="3"/>
        <v>0</v>
      </c>
      <c r="Y7" s="44">
        <f t="shared" si="3"/>
        <v>0</v>
      </c>
      <c r="Z7" s="44">
        <f t="shared" si="3"/>
        <v>0</v>
      </c>
      <c r="AA7" s="44">
        <f t="shared" si="3"/>
        <v>0</v>
      </c>
    </row>
    <row r="8" spans="1:112" s="44" customFormat="1" ht="15" customHeight="1">
      <c r="A8" s="19" t="s">
        <v>17</v>
      </c>
      <c r="B8" s="92">
        <v>46267</v>
      </c>
      <c r="C8" s="70"/>
      <c r="D8" s="70"/>
      <c r="E8" s="70"/>
      <c r="F8" s="71"/>
      <c r="G8" s="72"/>
      <c r="H8" s="72"/>
      <c r="I8" s="76"/>
      <c r="J8" s="67">
        <f>IF(B8="",'08-31-2026'!J38,((D8-C8)+(F8-E8)+(H8-G8))*24)</f>
        <v>0</v>
      </c>
      <c r="K8" s="67">
        <f>IF(J8&gt;=8,8,IF(J8&lt;8,J8,0))</f>
        <v>0</v>
      </c>
      <c r="L8" s="68">
        <f>IF((J8-K8)&lt;=4,J8-K8,4)</f>
        <v>0</v>
      </c>
      <c r="M8" s="69">
        <f t="shared" si="0"/>
        <v>0</v>
      </c>
      <c r="N8" s="73"/>
      <c r="O8" s="18" t="s">
        <v>19</v>
      </c>
      <c r="P8" s="18" t="s">
        <v>19</v>
      </c>
      <c r="Q8" s="84">
        <f t="shared" si="4"/>
        <v>0</v>
      </c>
      <c r="R8" s="116">
        <f t="shared" si="1"/>
        <v>0</v>
      </c>
      <c r="S8" s="44">
        <f t="shared" si="2"/>
        <v>0</v>
      </c>
      <c r="T8" s="44">
        <f t="shared" si="3"/>
        <v>0</v>
      </c>
      <c r="U8" s="44">
        <f t="shared" si="3"/>
        <v>0</v>
      </c>
      <c r="V8" s="44">
        <f t="shared" si="3"/>
        <v>0</v>
      </c>
      <c r="W8" s="44">
        <f t="shared" si="3"/>
        <v>0</v>
      </c>
      <c r="X8" s="44">
        <f t="shared" si="3"/>
        <v>0</v>
      </c>
      <c r="Y8" s="44">
        <f t="shared" si="3"/>
        <v>0</v>
      </c>
      <c r="Z8" s="44">
        <f t="shared" si="3"/>
        <v>0</v>
      </c>
      <c r="AA8" s="44">
        <f t="shared" si="3"/>
        <v>0</v>
      </c>
    </row>
    <row r="9" spans="1:112" s="44" customFormat="1" ht="15" customHeight="1">
      <c r="A9" s="19" t="s">
        <v>18</v>
      </c>
      <c r="B9" s="92">
        <v>46268</v>
      </c>
      <c r="C9" s="122"/>
      <c r="D9" s="122"/>
      <c r="E9" s="122"/>
      <c r="F9" s="123"/>
      <c r="G9" s="72"/>
      <c r="H9" s="72"/>
      <c r="I9" s="76"/>
      <c r="J9" s="67">
        <f>IF(B9="",'08-31-2026'!J39,((D9-C9)+(F9-E9)+(H9-G9))*24)</f>
        <v>0</v>
      </c>
      <c r="K9" s="67">
        <f>IF(J9&gt;=8,8,IF(J9&lt;8,J9,0))</f>
        <v>0</v>
      </c>
      <c r="L9" s="68">
        <f>IF((J9-K9)&lt;=4,J9-K9,4)</f>
        <v>0</v>
      </c>
      <c r="M9" s="69">
        <f t="shared" si="0"/>
        <v>0</v>
      </c>
      <c r="N9" s="73"/>
      <c r="O9" s="18" t="s">
        <v>19</v>
      </c>
      <c r="P9" s="18" t="s">
        <v>19</v>
      </c>
      <c r="Q9" s="84">
        <f t="shared" si="4"/>
        <v>0</v>
      </c>
      <c r="R9" s="116">
        <f t="shared" si="1"/>
        <v>0</v>
      </c>
      <c r="S9" s="44">
        <f t="shared" si="2"/>
        <v>0</v>
      </c>
      <c r="T9" s="44">
        <f t="shared" si="3"/>
        <v>0</v>
      </c>
      <c r="U9" s="44">
        <f t="shared" si="3"/>
        <v>0</v>
      </c>
      <c r="V9" s="44">
        <f t="shared" si="3"/>
        <v>0</v>
      </c>
      <c r="W9" s="44">
        <f t="shared" si="3"/>
        <v>0</v>
      </c>
      <c r="X9" s="44">
        <f t="shared" si="3"/>
        <v>0</v>
      </c>
      <c r="Y9" s="44">
        <f t="shared" si="3"/>
        <v>0</v>
      </c>
      <c r="Z9" s="44">
        <f t="shared" si="3"/>
        <v>0</v>
      </c>
      <c r="AA9" s="44">
        <f t="shared" si="3"/>
        <v>0</v>
      </c>
    </row>
    <row r="10" spans="1:112" s="44" customFormat="1" ht="15" customHeight="1">
      <c r="A10" s="19" t="s">
        <v>20</v>
      </c>
      <c r="B10" s="92">
        <v>46269</v>
      </c>
      <c r="C10" s="122"/>
      <c r="D10" s="122"/>
      <c r="E10" s="122"/>
      <c r="F10" s="123"/>
      <c r="G10" s="72"/>
      <c r="H10" s="72"/>
      <c r="I10" s="76"/>
      <c r="J10" s="67">
        <f>IF(B10="",'08-31-2026'!J40,((D10-C10)+(F10-E10)+(H10-G10))*24)</f>
        <v>0</v>
      </c>
      <c r="K10" s="67">
        <f>IF(J10&gt;=8,8,IF(J10&lt;8,J10,0))</f>
        <v>0</v>
      </c>
      <c r="L10" s="68">
        <f>IF((J10-K10)&lt;=4,J10-K10,4)</f>
        <v>0</v>
      </c>
      <c r="M10" s="69">
        <f t="shared" si="0"/>
        <v>0</v>
      </c>
      <c r="N10" s="73"/>
      <c r="O10" s="18" t="s">
        <v>19</v>
      </c>
      <c r="P10" s="18" t="s">
        <v>19</v>
      </c>
      <c r="Q10" s="84">
        <f t="shared" si="4"/>
        <v>0</v>
      </c>
      <c r="R10" s="116">
        <f t="shared" si="1"/>
        <v>0</v>
      </c>
      <c r="S10" s="44">
        <f t="shared" si="2"/>
        <v>0</v>
      </c>
      <c r="T10" s="44">
        <f t="shared" si="3"/>
        <v>0</v>
      </c>
      <c r="U10" s="44">
        <f t="shared" si="3"/>
        <v>0</v>
      </c>
      <c r="V10" s="44">
        <f t="shared" si="3"/>
        <v>0</v>
      </c>
      <c r="W10" s="44">
        <f t="shared" si="3"/>
        <v>0</v>
      </c>
      <c r="X10" s="44">
        <f t="shared" si="3"/>
        <v>0</v>
      </c>
      <c r="Y10" s="44">
        <f t="shared" si="3"/>
        <v>0</v>
      </c>
      <c r="Z10" s="44">
        <f t="shared" si="3"/>
        <v>0</v>
      </c>
      <c r="AA10" s="44">
        <f t="shared" si="3"/>
        <v>0</v>
      </c>
    </row>
    <row r="11" spans="1:112" s="1" customFormat="1" ht="15" customHeight="1">
      <c r="A11" s="20" t="s">
        <v>21</v>
      </c>
      <c r="B11" s="92">
        <v>46270</v>
      </c>
      <c r="C11" s="70"/>
      <c r="D11" s="70"/>
      <c r="E11" s="70"/>
      <c r="F11" s="71"/>
      <c r="G11" s="72"/>
      <c r="H11" s="72"/>
      <c r="I11" s="76"/>
      <c r="J11" s="67">
        <f>IF(B11="",'08-31-2026'!J41,((D11-C11)+(F11-E11)+(H11-G11))*24)</f>
        <v>0</v>
      </c>
      <c r="K11" s="67">
        <f>IF(J11&gt;=8,IF(SUM(K6:K10)&gt;=40,0,IF((SUM(K6:K10)+J11)&gt;=40,IF(40-SUM(K6:K10)&gt;8,8,40-SUM(K6:K10)),IF(J11&gt;=8,8,IF(J11&lt;8,J11,0)))),IF(J11&lt;8,IF(SUM(K6:K10)&gt;=40,0,IF((SUM(K6:K10)+J11)&gt;=40,40-SUM(K6:K10),IF(J11&gt;=8,8,IF(J11&lt;8,J11,0))))))</f>
        <v>0</v>
      </c>
      <c r="L11" s="68">
        <f>IF(K11=J11,0,IF((SUM(K6:K10)+J11)&gt;=40,IF(J11&lt;=12,J11-K11,IF(J11&gt;12,12-K11,IF((J11-K11)&lt;=4,J11-K11,4))),IF(J11&lt;=12,J11-K11,IF(J11&gt;12,12-K11,IF((J11-K11)&lt;=4,J11-K11,4)))))</f>
        <v>0</v>
      </c>
      <c r="M11" s="69">
        <f t="shared" si="0"/>
        <v>0</v>
      </c>
      <c r="N11" s="73"/>
      <c r="O11" s="18" t="s">
        <v>19</v>
      </c>
      <c r="P11" s="18" t="s">
        <v>19</v>
      </c>
      <c r="Q11" s="84">
        <f t="shared" si="4"/>
        <v>0</v>
      </c>
      <c r="R11" s="116">
        <f t="shared" si="1"/>
        <v>0</v>
      </c>
      <c r="S11" s="44">
        <f t="shared" si="2"/>
        <v>0</v>
      </c>
      <c r="T11" s="44">
        <f t="shared" si="3"/>
        <v>0</v>
      </c>
      <c r="U11" s="44">
        <f t="shared" si="3"/>
        <v>0</v>
      </c>
      <c r="V11" s="44">
        <f t="shared" si="3"/>
        <v>0</v>
      </c>
      <c r="W11" s="44">
        <f t="shared" si="3"/>
        <v>0</v>
      </c>
      <c r="X11" s="44">
        <f t="shared" si="3"/>
        <v>0</v>
      </c>
      <c r="Y11" s="44">
        <f t="shared" si="3"/>
        <v>0</v>
      </c>
      <c r="Z11" s="44">
        <f t="shared" si="3"/>
        <v>0</v>
      </c>
      <c r="AA11" s="44">
        <f t="shared" si="3"/>
        <v>0</v>
      </c>
    </row>
    <row r="12" spans="1:112" s="1" customFormat="1" ht="15" customHeight="1" thickBot="1">
      <c r="A12" s="20" t="s">
        <v>22</v>
      </c>
      <c r="B12" s="92">
        <v>46271</v>
      </c>
      <c r="C12" s="70"/>
      <c r="D12" s="70"/>
      <c r="E12" s="70"/>
      <c r="F12" s="71"/>
      <c r="G12" s="72"/>
      <c r="H12" s="72"/>
      <c r="I12" s="76"/>
      <c r="J12" s="67">
        <f>IF(B12="",'08-31-2026'!J42,((D12-C12)+(F12-E12)+(H12-G12))*24)</f>
        <v>0</v>
      </c>
      <c r="K12" s="67">
        <f>IF(SUM(R6:R11)=6,0,IF(J12=0,0,IF(SUM(K6:K11)&gt;=40,0,IF((SUM(K6:K11)+J12)&gt;=40,IF(J12&gt;8,IF(40-SUM(K6:K11)&gt;8,8,40-SUM(K6:K11)),40-SUM(K6:K11)),IF(J12&gt;=8,8,IF(J12&lt;8,J12,0))))))</f>
        <v>0</v>
      </c>
      <c r="L12" s="68">
        <f>IF(SUM(R6:R11)=6,IF(J12&gt;=8,8,J12),IF(K13=40,IF(J12&lt;=12,J12-K12,IF(J12&gt;12,12-K12,IF((J12-K12)&lt;=4,J12-K12,4))),IF(SUM(R6:R11)=6,IF(J12&lt;=12,J12-K12,IF(J12&gt;12,12-K12,IF((J12-K12)&lt;=4,J12-K12,4))),IF(J12&gt;8,IF(J12&gt;12,4,J12-K12),0))))</f>
        <v>0</v>
      </c>
      <c r="M12" s="69">
        <f>IF(J12&gt;12,J12-SUM(K12:L12),IF(J12&gt;0,IF((K12+L12)=J12,0,J12-L12),0))</f>
        <v>0</v>
      </c>
      <c r="N12" s="73"/>
      <c r="O12" s="18" t="s">
        <v>19</v>
      </c>
      <c r="P12" s="18" t="s">
        <v>19</v>
      </c>
      <c r="Q12" s="84">
        <f t="shared" si="4"/>
        <v>0</v>
      </c>
      <c r="R12" s="117">
        <f t="shared" si="1"/>
        <v>0</v>
      </c>
      <c r="S12" s="44">
        <f t="shared" si="2"/>
        <v>0</v>
      </c>
      <c r="T12" s="44">
        <f t="shared" si="3"/>
        <v>0</v>
      </c>
      <c r="U12" s="44">
        <f t="shared" si="3"/>
        <v>0</v>
      </c>
      <c r="V12" s="44">
        <f t="shared" si="3"/>
        <v>0</v>
      </c>
      <c r="W12" s="44">
        <f t="shared" si="3"/>
        <v>0</v>
      </c>
      <c r="X12" s="44">
        <f t="shared" si="3"/>
        <v>0</v>
      </c>
      <c r="Y12" s="44">
        <f t="shared" si="3"/>
        <v>0</v>
      </c>
      <c r="Z12" s="44">
        <f t="shared" si="3"/>
        <v>0</v>
      </c>
      <c r="AA12" s="44">
        <f t="shared" si="3"/>
        <v>0</v>
      </c>
    </row>
    <row r="13" spans="1:112" s="1" customFormat="1" ht="18" customHeight="1" thickBot="1">
      <c r="A13" s="22"/>
      <c r="B13" s="23"/>
      <c r="C13" s="24" t="s">
        <v>23</v>
      </c>
      <c r="D13" s="9"/>
      <c r="E13" s="9"/>
      <c r="F13" s="9"/>
      <c r="G13" s="9"/>
      <c r="H13" s="9"/>
      <c r="I13" s="25">
        <f>SUM(I6:I12)</f>
        <v>0</v>
      </c>
      <c r="J13" s="25">
        <f>SUM(J6:J12)</f>
        <v>0</v>
      </c>
      <c r="K13" s="25">
        <f>SUM(K6:K12)</f>
        <v>0</v>
      </c>
      <c r="L13" s="25">
        <f>SUM(L6:L12)</f>
        <v>0</v>
      </c>
      <c r="M13" s="25">
        <f>SUM(M6:M12)</f>
        <v>0</v>
      </c>
      <c r="N13" s="9"/>
      <c r="O13" s="9"/>
      <c r="P13" s="9"/>
      <c r="Q13" s="86">
        <f>SUM(Q6:Q12)</f>
        <v>0</v>
      </c>
      <c r="R13" s="118"/>
      <c r="S13" s="44"/>
      <c r="T13" s="44"/>
      <c r="U13" s="44"/>
      <c r="V13" s="44"/>
      <c r="W13" s="44"/>
      <c r="X13" s="44"/>
      <c r="Y13" s="44"/>
      <c r="Z13" s="44"/>
      <c r="AA13" s="44"/>
    </row>
    <row r="14" spans="1:112" s="1" customFormat="1" ht="15" customHeight="1" thickBot="1">
      <c r="A14" s="22"/>
      <c r="B14" s="23"/>
      <c r="C14" s="24"/>
      <c r="D14" s="9"/>
      <c r="E14" s="9"/>
      <c r="F14" s="9"/>
      <c r="G14" s="9"/>
      <c r="H14" s="9"/>
      <c r="I14" s="63"/>
      <c r="J14" s="63"/>
      <c r="K14" s="63"/>
      <c r="L14" s="63"/>
      <c r="M14" s="63"/>
      <c r="N14" s="9"/>
      <c r="O14" s="9"/>
      <c r="P14" s="9"/>
      <c r="Q14" s="45"/>
      <c r="R14" s="118"/>
      <c r="S14" s="44"/>
      <c r="T14" s="44"/>
      <c r="U14" s="44"/>
      <c r="V14" s="44"/>
      <c r="W14" s="44"/>
      <c r="X14" s="44"/>
      <c r="Y14" s="44"/>
      <c r="Z14" s="44"/>
      <c r="AA14" s="44"/>
    </row>
    <row r="15" spans="1:112" s="1" customFormat="1" ht="15" customHeight="1">
      <c r="A15" s="22"/>
      <c r="B15" s="23"/>
      <c r="C15" s="15" t="s">
        <v>4</v>
      </c>
      <c r="D15" s="15" t="s">
        <v>5</v>
      </c>
      <c r="E15" s="15" t="s">
        <v>4</v>
      </c>
      <c r="F15" s="15" t="s">
        <v>5</v>
      </c>
      <c r="G15" s="28" t="s">
        <v>4</v>
      </c>
      <c r="H15" s="28" t="s">
        <v>5</v>
      </c>
      <c r="I15" s="75" t="s">
        <v>6</v>
      </c>
      <c r="J15" s="29" t="s">
        <v>7</v>
      </c>
      <c r="K15" s="30" t="s">
        <v>8</v>
      </c>
      <c r="L15" s="16" t="s">
        <v>9</v>
      </c>
      <c r="M15" s="30" t="s">
        <v>10</v>
      </c>
      <c r="N15" s="16" t="s">
        <v>11</v>
      </c>
      <c r="O15" s="17" t="s">
        <v>12</v>
      </c>
      <c r="P15" s="17" t="s">
        <v>13</v>
      </c>
      <c r="Q15" s="81" t="s">
        <v>14</v>
      </c>
      <c r="R15" s="118"/>
      <c r="S15" s="44"/>
      <c r="T15" s="44"/>
      <c r="U15" s="44"/>
      <c r="V15" s="44"/>
      <c r="W15" s="44"/>
      <c r="X15" s="44"/>
      <c r="Y15" s="44"/>
      <c r="Z15" s="44"/>
      <c r="AA15" s="44"/>
    </row>
    <row r="16" spans="1:112" s="44" customFormat="1" ht="15" customHeight="1">
      <c r="A16" s="93" t="s">
        <v>15</v>
      </c>
      <c r="B16" s="109">
        <v>46272</v>
      </c>
      <c r="C16" s="124"/>
      <c r="D16" s="124"/>
      <c r="E16" s="124"/>
      <c r="F16" s="124"/>
      <c r="G16" s="66"/>
      <c r="H16" s="66"/>
      <c r="I16" s="91">
        <v>8</v>
      </c>
      <c r="J16" s="67">
        <f t="shared" ref="J16:J22" si="5">((D16-C16)+(F16-E16)+(H16-G16))*24</f>
        <v>0</v>
      </c>
      <c r="K16" s="67">
        <f>IF(J16&gt;=8,8,IF(J16&lt;8,J16,0))</f>
        <v>0</v>
      </c>
      <c r="L16" s="67">
        <f>IF((J16-K16)&lt;=4,J16-K16,4)</f>
        <v>0</v>
      </c>
      <c r="M16" s="89">
        <f t="shared" ref="M16:M21" si="6">IF(J16&gt;12,J16-SUM(K16:L16),0)</f>
        <v>0</v>
      </c>
      <c r="N16" s="145" t="s">
        <v>42</v>
      </c>
      <c r="O16" s="18" t="s">
        <v>19</v>
      </c>
      <c r="P16" s="18" t="s">
        <v>19</v>
      </c>
      <c r="Q16" s="84">
        <f>SUM(L16:M16)</f>
        <v>0</v>
      </c>
      <c r="R16" s="116">
        <f t="shared" ref="R16:R22" si="7">IF(J16-I16&gt;0,1,0)</f>
        <v>0</v>
      </c>
      <c r="S16" s="44">
        <f t="shared" ref="S16:S22" si="8">IF($N16=S$5,$I16,0)</f>
        <v>0</v>
      </c>
      <c r="T16" s="44">
        <f t="shared" si="3"/>
        <v>8</v>
      </c>
      <c r="U16" s="44">
        <f t="shared" si="3"/>
        <v>0</v>
      </c>
      <c r="V16" s="44">
        <f t="shared" si="3"/>
        <v>0</v>
      </c>
      <c r="W16" s="44">
        <f t="shared" si="3"/>
        <v>0</v>
      </c>
      <c r="X16" s="44">
        <f t="shared" si="3"/>
        <v>0</v>
      </c>
      <c r="Y16" s="44">
        <f t="shared" si="3"/>
        <v>0</v>
      </c>
      <c r="Z16" s="44">
        <f t="shared" si="3"/>
        <v>0</v>
      </c>
      <c r="AA16" s="44">
        <f t="shared" si="3"/>
        <v>0</v>
      </c>
    </row>
    <row r="17" spans="1:27" s="44" customFormat="1" ht="15" customHeight="1">
      <c r="A17" s="19" t="s">
        <v>16</v>
      </c>
      <c r="B17" s="92">
        <v>46273</v>
      </c>
      <c r="C17" s="122"/>
      <c r="D17" s="122"/>
      <c r="E17" s="122"/>
      <c r="F17" s="123"/>
      <c r="G17" s="66"/>
      <c r="H17" s="66"/>
      <c r="I17" s="91"/>
      <c r="J17" s="67">
        <f t="shared" si="5"/>
        <v>0</v>
      </c>
      <c r="K17" s="67">
        <f>IF(J17&gt;=8,8,IF(J17&lt;8,J17,0))</f>
        <v>0</v>
      </c>
      <c r="L17" s="67">
        <f>IF((J17-K17)&lt;=4,J17-K17,4)</f>
        <v>0</v>
      </c>
      <c r="M17" s="89">
        <f t="shared" si="6"/>
        <v>0</v>
      </c>
      <c r="N17" s="73"/>
      <c r="O17" s="18" t="s">
        <v>19</v>
      </c>
      <c r="P17" s="18" t="s">
        <v>19</v>
      </c>
      <c r="Q17" s="84">
        <f t="shared" ref="Q17:Q22" si="9">SUM(L17:M17)</f>
        <v>0</v>
      </c>
      <c r="R17" s="116">
        <f t="shared" si="7"/>
        <v>0</v>
      </c>
      <c r="S17" s="44">
        <f t="shared" si="8"/>
        <v>0</v>
      </c>
      <c r="T17" s="44">
        <f t="shared" si="3"/>
        <v>0</v>
      </c>
      <c r="U17" s="44">
        <f t="shared" si="3"/>
        <v>0</v>
      </c>
      <c r="V17" s="44">
        <f t="shared" si="3"/>
        <v>0</v>
      </c>
      <c r="W17" s="44">
        <f t="shared" si="3"/>
        <v>0</v>
      </c>
      <c r="X17" s="44">
        <f t="shared" si="3"/>
        <v>0</v>
      </c>
      <c r="Y17" s="44">
        <f t="shared" si="3"/>
        <v>0</v>
      </c>
      <c r="Z17" s="44">
        <f t="shared" si="3"/>
        <v>0</v>
      </c>
      <c r="AA17" s="44">
        <f t="shared" si="3"/>
        <v>0</v>
      </c>
    </row>
    <row r="18" spans="1:27" s="44" customFormat="1" ht="15" customHeight="1">
      <c r="A18" s="19" t="s">
        <v>17</v>
      </c>
      <c r="B18" s="92">
        <v>46274</v>
      </c>
      <c r="C18" s="122"/>
      <c r="D18" s="122"/>
      <c r="E18" s="122"/>
      <c r="F18" s="123"/>
      <c r="G18" s="66"/>
      <c r="H18" s="66"/>
      <c r="I18" s="91"/>
      <c r="J18" s="67">
        <f t="shared" si="5"/>
        <v>0</v>
      </c>
      <c r="K18" s="67">
        <f>IF(J18&gt;=8,8,IF(J18&lt;8,J18,0))</f>
        <v>0</v>
      </c>
      <c r="L18" s="67">
        <f>IF((J18-K18)&lt;=4,J18-K18,4)</f>
        <v>0</v>
      </c>
      <c r="M18" s="89">
        <f t="shared" si="6"/>
        <v>0</v>
      </c>
      <c r="N18" s="73"/>
      <c r="O18" s="18" t="s">
        <v>19</v>
      </c>
      <c r="P18" s="18" t="s">
        <v>19</v>
      </c>
      <c r="Q18" s="84">
        <f t="shared" si="9"/>
        <v>0</v>
      </c>
      <c r="R18" s="116">
        <f t="shared" si="7"/>
        <v>0</v>
      </c>
      <c r="S18" s="44">
        <f t="shared" si="8"/>
        <v>0</v>
      </c>
      <c r="T18" s="44">
        <f t="shared" si="3"/>
        <v>0</v>
      </c>
      <c r="U18" s="44">
        <f t="shared" si="3"/>
        <v>0</v>
      </c>
      <c r="V18" s="44">
        <f t="shared" si="3"/>
        <v>0</v>
      </c>
      <c r="W18" s="44">
        <f t="shared" si="3"/>
        <v>0</v>
      </c>
      <c r="X18" s="44">
        <f t="shared" si="3"/>
        <v>0</v>
      </c>
      <c r="Y18" s="44">
        <f t="shared" si="3"/>
        <v>0</v>
      </c>
      <c r="Z18" s="44">
        <f t="shared" si="3"/>
        <v>0</v>
      </c>
      <c r="AA18" s="44">
        <f t="shared" si="3"/>
        <v>0</v>
      </c>
    </row>
    <row r="19" spans="1:27" s="44" customFormat="1" ht="15" customHeight="1">
      <c r="A19" s="19" t="s">
        <v>18</v>
      </c>
      <c r="B19" s="92">
        <v>46275</v>
      </c>
      <c r="C19" s="122"/>
      <c r="D19" s="122"/>
      <c r="E19" s="122"/>
      <c r="F19" s="123"/>
      <c r="G19" s="66"/>
      <c r="H19" s="66"/>
      <c r="I19" s="91"/>
      <c r="J19" s="67">
        <f t="shared" si="5"/>
        <v>0</v>
      </c>
      <c r="K19" s="67">
        <f>IF(J19&gt;=8,8,IF(J19&lt;8,J19,0))</f>
        <v>0</v>
      </c>
      <c r="L19" s="67">
        <f>IF((J19-K19)&lt;=4,J19-K19,4)</f>
        <v>0</v>
      </c>
      <c r="M19" s="89">
        <f t="shared" si="6"/>
        <v>0</v>
      </c>
      <c r="N19" s="73"/>
      <c r="O19" s="18" t="s">
        <v>19</v>
      </c>
      <c r="P19" s="18" t="s">
        <v>19</v>
      </c>
      <c r="Q19" s="84">
        <f t="shared" si="9"/>
        <v>0</v>
      </c>
      <c r="R19" s="116">
        <f t="shared" si="7"/>
        <v>0</v>
      </c>
      <c r="S19" s="44">
        <f t="shared" si="8"/>
        <v>0</v>
      </c>
      <c r="T19" s="44">
        <f t="shared" si="3"/>
        <v>0</v>
      </c>
      <c r="U19" s="44">
        <f t="shared" si="3"/>
        <v>0</v>
      </c>
      <c r="V19" s="44">
        <f t="shared" si="3"/>
        <v>0</v>
      </c>
      <c r="W19" s="44">
        <f t="shared" si="3"/>
        <v>0</v>
      </c>
      <c r="X19" s="44">
        <f t="shared" si="3"/>
        <v>0</v>
      </c>
      <c r="Y19" s="44">
        <f t="shared" si="3"/>
        <v>0</v>
      </c>
      <c r="Z19" s="44">
        <f t="shared" si="3"/>
        <v>0</v>
      </c>
      <c r="AA19" s="44">
        <f t="shared" si="3"/>
        <v>0</v>
      </c>
    </row>
    <row r="20" spans="1:27" s="44" customFormat="1" ht="15" customHeight="1">
      <c r="A20" s="19" t="s">
        <v>20</v>
      </c>
      <c r="B20" s="92">
        <v>46276</v>
      </c>
      <c r="C20" s="90"/>
      <c r="D20" s="90"/>
      <c r="E20" s="90"/>
      <c r="F20" s="90"/>
      <c r="G20" s="66"/>
      <c r="H20" s="66"/>
      <c r="I20" s="91"/>
      <c r="J20" s="67">
        <f t="shared" si="5"/>
        <v>0</v>
      </c>
      <c r="K20" s="67">
        <f>IF(J20&gt;=8,8,IF(J20&lt;8,J20,0))</f>
        <v>0</v>
      </c>
      <c r="L20" s="67">
        <f>IF((J20-K20)&lt;=4,J20-K20,4)</f>
        <v>0</v>
      </c>
      <c r="M20" s="89">
        <f t="shared" si="6"/>
        <v>0</v>
      </c>
      <c r="N20" s="73"/>
      <c r="O20" s="18" t="s">
        <v>19</v>
      </c>
      <c r="P20" s="18" t="s">
        <v>19</v>
      </c>
      <c r="Q20" s="84">
        <f t="shared" si="9"/>
        <v>0</v>
      </c>
      <c r="R20" s="116">
        <f t="shared" si="7"/>
        <v>0</v>
      </c>
      <c r="S20" s="44">
        <f t="shared" si="8"/>
        <v>0</v>
      </c>
      <c r="T20" s="44">
        <f t="shared" si="3"/>
        <v>0</v>
      </c>
      <c r="U20" s="44">
        <f t="shared" si="3"/>
        <v>0</v>
      </c>
      <c r="V20" s="44">
        <f t="shared" si="3"/>
        <v>0</v>
      </c>
      <c r="W20" s="44">
        <f t="shared" si="3"/>
        <v>0</v>
      </c>
      <c r="X20" s="44">
        <f t="shared" si="3"/>
        <v>0</v>
      </c>
      <c r="Y20" s="44">
        <f t="shared" si="3"/>
        <v>0</v>
      </c>
      <c r="Z20" s="44">
        <f t="shared" si="3"/>
        <v>0</v>
      </c>
      <c r="AA20" s="44">
        <f t="shared" si="3"/>
        <v>0</v>
      </c>
    </row>
    <row r="21" spans="1:27" s="1" customFormat="1" ht="15" customHeight="1">
      <c r="A21" s="20" t="s">
        <v>21</v>
      </c>
      <c r="B21" s="92">
        <v>46277</v>
      </c>
      <c r="C21" s="90"/>
      <c r="D21" s="90"/>
      <c r="E21" s="90"/>
      <c r="F21" s="90"/>
      <c r="G21" s="66"/>
      <c r="H21" s="66"/>
      <c r="I21" s="91"/>
      <c r="J21" s="67">
        <f t="shared" si="5"/>
        <v>0</v>
      </c>
      <c r="K21" s="67">
        <f>IF(J21&gt;=8,IF(SUM(K16:K20)&gt;=40,0,IF((SUM(K16:K20)+J21)&gt;=40,IF(40-SUM(K16:K20)&gt;8,8,40-SUM(K16:K20)),IF(J21&gt;=8,8,IF(J21&lt;8,J21,0)))),IF(J21&lt;8,IF(SUM(K16:K20)&gt;=40,0,IF((SUM(K16:K20)+J21)&gt;=40,40-SUM(K16:K20),IF(J21&gt;=8,8,IF(J21&lt;8,J21,0))))))</f>
        <v>0</v>
      </c>
      <c r="L21" s="67">
        <f>IF(K21=J21,0,IF((SUM(K16:K20)+J21)&gt;=40,IF(J21&lt;=12,J21-K21,IF(J21&gt;12,12-K21,IF((J21-K21)&lt;=4,J21-K21,4))),IF(J21&lt;=12,J21-K21,IF(J21&gt;12,12-K21,IF((J21-K21)&lt;=4,J21-K21,4)))))</f>
        <v>0</v>
      </c>
      <c r="M21" s="89">
        <f t="shared" si="6"/>
        <v>0</v>
      </c>
      <c r="N21" s="73"/>
      <c r="O21" s="18" t="s">
        <v>19</v>
      </c>
      <c r="P21" s="18" t="s">
        <v>19</v>
      </c>
      <c r="Q21" s="84">
        <f t="shared" si="9"/>
        <v>0</v>
      </c>
      <c r="R21" s="116">
        <f t="shared" si="7"/>
        <v>0</v>
      </c>
      <c r="S21" s="44">
        <f t="shared" si="8"/>
        <v>0</v>
      </c>
      <c r="T21" s="44">
        <f t="shared" si="3"/>
        <v>0</v>
      </c>
      <c r="U21" s="44">
        <f t="shared" si="3"/>
        <v>0</v>
      </c>
      <c r="V21" s="44">
        <f t="shared" si="3"/>
        <v>0</v>
      </c>
      <c r="W21" s="44">
        <f t="shared" si="3"/>
        <v>0</v>
      </c>
      <c r="X21" s="44">
        <f t="shared" si="3"/>
        <v>0</v>
      </c>
      <c r="Y21" s="44">
        <f t="shared" si="3"/>
        <v>0</v>
      </c>
      <c r="Z21" s="44">
        <f t="shared" si="3"/>
        <v>0</v>
      </c>
      <c r="AA21" s="44">
        <f t="shared" si="3"/>
        <v>0</v>
      </c>
    </row>
    <row r="22" spans="1:27" s="1" customFormat="1" ht="15" customHeight="1" thickBot="1">
      <c r="A22" s="20" t="s">
        <v>22</v>
      </c>
      <c r="B22" s="92">
        <v>46278</v>
      </c>
      <c r="C22" s="90"/>
      <c r="D22" s="90"/>
      <c r="E22" s="90"/>
      <c r="F22" s="90"/>
      <c r="G22" s="66"/>
      <c r="H22" s="66"/>
      <c r="I22" s="91"/>
      <c r="J22" s="67">
        <f t="shared" si="5"/>
        <v>0</v>
      </c>
      <c r="K22" s="67">
        <f>IF(SUM(R16:R21)=6,0,IF(J22=0,0,IF(SUM(K16:K21)&gt;=40,0,IF((SUM(K16:K21)+J22)&gt;=40,IF(J22&gt;8,IF(40-SUM(K16:K21)&gt;8,8,40-SUM(K16:K21)),40-SUM(K16:K21)),IF(J22&gt;=8,8,IF(J22&lt;8,J22,0))))))</f>
        <v>0</v>
      </c>
      <c r="L22" s="67">
        <f>IF(SUM(R16:R21)=6,IF(J22&gt;=8,8,J22),IF(K23=40,IF(J22&lt;=12,J22-K22,IF(J22&gt;12,12-K22,IF((J22-K22)&lt;=4,J22-K22,4))),IF(SUM(R16:R21)=6,IF(J22&lt;=12,J22-K22,IF(J22&gt;12,12-K22,IF((J22-K22)&lt;=4,J22-K22,4))),IF(J22&gt;8,IF(J22&gt;12,4,J22-K22),0))))</f>
        <v>0</v>
      </c>
      <c r="M22" s="89">
        <f>IF(J22&gt;12,J22-SUM(K22:L22),IF(J22&gt;0,J22-L22,0))</f>
        <v>0</v>
      </c>
      <c r="N22" s="73"/>
      <c r="O22" s="18" t="s">
        <v>19</v>
      </c>
      <c r="P22" s="18" t="s">
        <v>19</v>
      </c>
      <c r="Q22" s="84">
        <f t="shared" si="9"/>
        <v>0</v>
      </c>
      <c r="R22" s="117">
        <f t="shared" si="7"/>
        <v>0</v>
      </c>
      <c r="S22" s="44">
        <f t="shared" si="8"/>
        <v>0</v>
      </c>
      <c r="T22" s="44">
        <f t="shared" si="3"/>
        <v>0</v>
      </c>
      <c r="U22" s="44">
        <f t="shared" si="3"/>
        <v>0</v>
      </c>
      <c r="V22" s="44">
        <f t="shared" si="3"/>
        <v>0</v>
      </c>
      <c r="W22" s="44">
        <f t="shared" si="3"/>
        <v>0</v>
      </c>
      <c r="X22" s="44">
        <f t="shared" si="3"/>
        <v>0</v>
      </c>
      <c r="Y22" s="44">
        <f t="shared" si="3"/>
        <v>0</v>
      </c>
      <c r="Z22" s="44">
        <f t="shared" si="3"/>
        <v>0</v>
      </c>
      <c r="AA22" s="44">
        <f t="shared" si="3"/>
        <v>0</v>
      </c>
    </row>
    <row r="23" spans="1:27" s="1" customFormat="1" ht="18" customHeight="1" thickBot="1">
      <c r="A23" s="22"/>
      <c r="B23" s="23"/>
      <c r="C23" s="24" t="s">
        <v>23</v>
      </c>
      <c r="D23" s="9"/>
      <c r="E23" s="9"/>
      <c r="F23" s="9"/>
      <c r="G23" s="9"/>
      <c r="H23" s="9"/>
      <c r="I23" s="112">
        <f>SUM(I16:I22)</f>
        <v>8</v>
      </c>
      <c r="J23" s="112">
        <f>SUM(J16:J22)</f>
        <v>0</v>
      </c>
      <c r="K23" s="112">
        <f>SUM(K16:K22)</f>
        <v>0</v>
      </c>
      <c r="L23" s="112">
        <f>SUM(L16:L22)</f>
        <v>0</v>
      </c>
      <c r="M23" s="112">
        <f>SUM(M16:M22)</f>
        <v>0</v>
      </c>
      <c r="N23" s="9"/>
      <c r="O23" s="9"/>
      <c r="P23" s="9"/>
      <c r="Q23" s="86">
        <f>SUM(Q16:Q22)</f>
        <v>0</v>
      </c>
      <c r="R23" s="118"/>
      <c r="S23" s="44"/>
      <c r="T23" s="44"/>
      <c r="U23" s="44"/>
      <c r="V23" s="44"/>
      <c r="W23" s="44"/>
      <c r="X23" s="44"/>
      <c r="Y23" s="44"/>
      <c r="Z23" s="44"/>
      <c r="AA23" s="44"/>
    </row>
    <row r="24" spans="1:27" s="1" customFormat="1" ht="15" customHeight="1" thickBot="1">
      <c r="A24" s="22"/>
      <c r="B24" s="23"/>
      <c r="C24" s="24"/>
      <c r="D24" s="9"/>
      <c r="E24" s="9"/>
      <c r="F24" s="9"/>
      <c r="G24" s="9"/>
      <c r="H24" s="9"/>
      <c r="I24" s="63"/>
      <c r="J24" s="63"/>
      <c r="K24" s="63"/>
      <c r="L24" s="63"/>
      <c r="M24" s="63"/>
      <c r="N24" s="9"/>
      <c r="O24" s="9"/>
      <c r="P24" s="9"/>
      <c r="Q24" s="45"/>
      <c r="R24" s="118"/>
      <c r="S24" s="44"/>
      <c r="T24" s="44"/>
      <c r="U24" s="44"/>
      <c r="V24" s="44"/>
      <c r="W24" s="44"/>
      <c r="X24" s="44"/>
      <c r="Y24" s="44"/>
      <c r="Z24" s="44"/>
      <c r="AA24" s="44"/>
    </row>
    <row r="25" spans="1:27" s="1" customFormat="1" ht="15" customHeight="1">
      <c r="A25" s="10"/>
      <c r="B25" s="27"/>
      <c r="C25" s="15" t="s">
        <v>4</v>
      </c>
      <c r="D25" s="15" t="s">
        <v>5</v>
      </c>
      <c r="E25" s="15" t="s">
        <v>4</v>
      </c>
      <c r="F25" s="15" t="s">
        <v>5</v>
      </c>
      <c r="G25" s="28" t="s">
        <v>4</v>
      </c>
      <c r="H25" s="28" t="s">
        <v>5</v>
      </c>
      <c r="I25" s="75" t="s">
        <v>6</v>
      </c>
      <c r="J25" s="29" t="s">
        <v>7</v>
      </c>
      <c r="K25" s="30" t="s">
        <v>8</v>
      </c>
      <c r="L25" s="16" t="s">
        <v>9</v>
      </c>
      <c r="M25" s="30" t="s">
        <v>10</v>
      </c>
      <c r="N25" s="16" t="s">
        <v>11</v>
      </c>
      <c r="O25" s="17" t="s">
        <v>12</v>
      </c>
      <c r="P25" s="17" t="s">
        <v>13</v>
      </c>
      <c r="Q25" s="81" t="s">
        <v>14</v>
      </c>
      <c r="R25" s="119"/>
      <c r="S25" s="44"/>
      <c r="T25" s="44"/>
      <c r="U25" s="44"/>
      <c r="V25" s="44"/>
      <c r="W25" s="44"/>
      <c r="X25" s="44"/>
      <c r="Y25" s="44"/>
      <c r="Z25" s="44"/>
      <c r="AA25" s="44"/>
    </row>
    <row r="26" spans="1:27" s="1" customFormat="1" ht="15" customHeight="1">
      <c r="A26" s="19" t="s">
        <v>15</v>
      </c>
      <c r="B26" s="62">
        <v>46279</v>
      </c>
      <c r="C26" s="122"/>
      <c r="D26" s="122"/>
      <c r="E26" s="122"/>
      <c r="F26" s="123"/>
      <c r="G26" s="66"/>
      <c r="H26" s="66"/>
      <c r="I26" s="76"/>
      <c r="J26" s="67">
        <f t="shared" ref="J26:J32" si="10">((D26-C26)+(F26-E26)+(H26-G26))*24</f>
        <v>0</v>
      </c>
      <c r="K26" s="67">
        <f>IF(J26&gt;=8,8,IF(J26&lt;8,J26,0))</f>
        <v>0</v>
      </c>
      <c r="L26" s="68">
        <f>IF((J26-K26)&lt;=4,J26-K26,4)</f>
        <v>0</v>
      </c>
      <c r="M26" s="69">
        <f t="shared" ref="M26:M31" si="11">IF(J26&gt;12,J26-SUM(K26:L26),0)</f>
        <v>0</v>
      </c>
      <c r="N26" s="73"/>
      <c r="O26" s="18" t="s">
        <v>19</v>
      </c>
      <c r="P26" s="18" t="s">
        <v>19</v>
      </c>
      <c r="Q26" s="84">
        <f>SUM(L26:M26)</f>
        <v>0</v>
      </c>
      <c r="R26" s="116">
        <f t="shared" ref="R26:R32" si="12">IF(J26-I26&gt;0,1,0)</f>
        <v>0</v>
      </c>
      <c r="S26" s="44">
        <f t="shared" ref="S26:AA32" si="13">IF($N26=S$5,$I26,0)</f>
        <v>0</v>
      </c>
      <c r="T26" s="44">
        <f t="shared" si="13"/>
        <v>0</v>
      </c>
      <c r="U26" s="44">
        <f t="shared" si="13"/>
        <v>0</v>
      </c>
      <c r="V26" s="44">
        <f t="shared" si="13"/>
        <v>0</v>
      </c>
      <c r="W26" s="44">
        <f t="shared" si="13"/>
        <v>0</v>
      </c>
      <c r="X26" s="44">
        <f t="shared" si="13"/>
        <v>0</v>
      </c>
      <c r="Y26" s="44">
        <f t="shared" si="13"/>
        <v>0</v>
      </c>
      <c r="Z26" s="44">
        <f t="shared" si="13"/>
        <v>0</v>
      </c>
      <c r="AA26" s="44">
        <f t="shared" si="13"/>
        <v>0</v>
      </c>
    </row>
    <row r="27" spans="1:27" s="1" customFormat="1" ht="15" customHeight="1">
      <c r="A27" s="19" t="s">
        <v>16</v>
      </c>
      <c r="B27" s="62">
        <v>46280</v>
      </c>
      <c r="C27" s="122"/>
      <c r="D27" s="122"/>
      <c r="E27" s="122"/>
      <c r="F27" s="123"/>
      <c r="G27" s="72"/>
      <c r="H27" s="72"/>
      <c r="I27" s="76"/>
      <c r="J27" s="67">
        <f t="shared" si="10"/>
        <v>0</v>
      </c>
      <c r="K27" s="67">
        <f>IF(J27&gt;=8,8,IF(J27&lt;8,J27,0))</f>
        <v>0</v>
      </c>
      <c r="L27" s="68">
        <f>IF((J27-K27)&lt;=4,J27-K27,4)</f>
        <v>0</v>
      </c>
      <c r="M27" s="69">
        <f t="shared" si="11"/>
        <v>0</v>
      </c>
      <c r="N27" s="73"/>
      <c r="O27" s="18" t="s">
        <v>19</v>
      </c>
      <c r="P27" s="18" t="s">
        <v>19</v>
      </c>
      <c r="Q27" s="84">
        <f t="shared" ref="Q27:Q32" si="14">SUM(L27:M27)</f>
        <v>0</v>
      </c>
      <c r="R27" s="116">
        <f t="shared" si="12"/>
        <v>0</v>
      </c>
      <c r="S27" s="44">
        <f t="shared" si="13"/>
        <v>0</v>
      </c>
      <c r="T27" s="44">
        <f t="shared" si="13"/>
        <v>0</v>
      </c>
      <c r="U27" s="44">
        <f t="shared" si="13"/>
        <v>0</v>
      </c>
      <c r="V27" s="44">
        <f t="shared" si="13"/>
        <v>0</v>
      </c>
      <c r="W27" s="44">
        <f t="shared" si="13"/>
        <v>0</v>
      </c>
      <c r="X27" s="44">
        <f t="shared" si="13"/>
        <v>0</v>
      </c>
      <c r="Y27" s="44">
        <f t="shared" si="13"/>
        <v>0</v>
      </c>
      <c r="Z27" s="44">
        <f t="shared" si="13"/>
        <v>0</v>
      </c>
      <c r="AA27" s="44">
        <f t="shared" si="13"/>
        <v>0</v>
      </c>
    </row>
    <row r="28" spans="1:27" s="1" customFormat="1" ht="15" customHeight="1">
      <c r="A28" s="19" t="s">
        <v>17</v>
      </c>
      <c r="B28" s="62"/>
      <c r="C28" s="122"/>
      <c r="D28" s="122"/>
      <c r="E28" s="122"/>
      <c r="F28" s="123"/>
      <c r="G28" s="72"/>
      <c r="H28" s="72"/>
      <c r="I28" s="76"/>
      <c r="J28" s="67">
        <f t="shared" si="10"/>
        <v>0</v>
      </c>
      <c r="K28" s="67">
        <f>IF(J28&gt;=8,8,IF(J28&lt;8,J28,0))</f>
        <v>0</v>
      </c>
      <c r="L28" s="68">
        <f>IF((J28-K28)&lt;=4,J28-K28,4)</f>
        <v>0</v>
      </c>
      <c r="M28" s="69">
        <f t="shared" si="11"/>
        <v>0</v>
      </c>
      <c r="N28" s="73"/>
      <c r="O28" s="18" t="s">
        <v>19</v>
      </c>
      <c r="P28" s="18" t="s">
        <v>19</v>
      </c>
      <c r="Q28" s="84">
        <f t="shared" si="14"/>
        <v>0</v>
      </c>
      <c r="R28" s="116">
        <f t="shared" si="12"/>
        <v>0</v>
      </c>
      <c r="S28" s="44">
        <f t="shared" si="13"/>
        <v>0</v>
      </c>
      <c r="T28" s="44">
        <f t="shared" si="13"/>
        <v>0</v>
      </c>
      <c r="U28" s="44">
        <f t="shared" si="13"/>
        <v>0</v>
      </c>
      <c r="V28" s="44">
        <f t="shared" si="13"/>
        <v>0</v>
      </c>
      <c r="W28" s="44">
        <f t="shared" si="13"/>
        <v>0</v>
      </c>
      <c r="X28" s="44">
        <f t="shared" si="13"/>
        <v>0</v>
      </c>
      <c r="Y28" s="44">
        <f t="shared" si="13"/>
        <v>0</v>
      </c>
      <c r="Z28" s="44">
        <f t="shared" si="13"/>
        <v>0</v>
      </c>
      <c r="AA28" s="44">
        <f t="shared" si="13"/>
        <v>0</v>
      </c>
    </row>
    <row r="29" spans="1:27" s="1" customFormat="1" ht="15" customHeight="1">
      <c r="A29" s="19" t="s">
        <v>18</v>
      </c>
      <c r="B29" s="62"/>
      <c r="C29" s="122"/>
      <c r="D29" s="122"/>
      <c r="E29" s="122"/>
      <c r="F29" s="123"/>
      <c r="G29" s="72"/>
      <c r="H29" s="72"/>
      <c r="I29" s="76"/>
      <c r="J29" s="67">
        <f t="shared" si="10"/>
        <v>0</v>
      </c>
      <c r="K29" s="67">
        <f>IF(J29&gt;=8,8,IF(J29&lt;8,J29,0))</f>
        <v>0</v>
      </c>
      <c r="L29" s="68">
        <f>IF((J29-K29)&lt;=4,J29-K29,4)</f>
        <v>0</v>
      </c>
      <c r="M29" s="69">
        <f t="shared" si="11"/>
        <v>0</v>
      </c>
      <c r="N29" s="73"/>
      <c r="O29" s="18" t="s">
        <v>19</v>
      </c>
      <c r="P29" s="18" t="s">
        <v>19</v>
      </c>
      <c r="Q29" s="84">
        <f t="shared" si="14"/>
        <v>0</v>
      </c>
      <c r="R29" s="116">
        <f t="shared" si="12"/>
        <v>0</v>
      </c>
      <c r="S29" s="44">
        <f t="shared" si="13"/>
        <v>0</v>
      </c>
      <c r="T29" s="44">
        <f t="shared" si="13"/>
        <v>0</v>
      </c>
      <c r="U29" s="44">
        <f t="shared" si="13"/>
        <v>0</v>
      </c>
      <c r="V29" s="44">
        <f t="shared" si="13"/>
        <v>0</v>
      </c>
      <c r="W29" s="44">
        <f t="shared" si="13"/>
        <v>0</v>
      </c>
      <c r="X29" s="44">
        <f t="shared" si="13"/>
        <v>0</v>
      </c>
      <c r="Y29" s="44">
        <f t="shared" si="13"/>
        <v>0</v>
      </c>
      <c r="Z29" s="44">
        <f t="shared" si="13"/>
        <v>0</v>
      </c>
      <c r="AA29" s="44">
        <f t="shared" si="13"/>
        <v>0</v>
      </c>
    </row>
    <row r="30" spans="1:27" s="44" customFormat="1" ht="15" customHeight="1">
      <c r="A30" s="19" t="s">
        <v>20</v>
      </c>
      <c r="B30" s="62"/>
      <c r="C30" s="90"/>
      <c r="D30" s="90"/>
      <c r="E30" s="90"/>
      <c r="F30" s="90"/>
      <c r="G30" s="72"/>
      <c r="H30" s="72"/>
      <c r="I30" s="76"/>
      <c r="J30" s="67">
        <f t="shared" si="10"/>
        <v>0</v>
      </c>
      <c r="K30" s="67">
        <f>IF(J30&gt;=8,8,IF(J30&lt;8,J30,0))</f>
        <v>0</v>
      </c>
      <c r="L30" s="68">
        <f>IF((J30-K30)&lt;=4,J30-K30,4)</f>
        <v>0</v>
      </c>
      <c r="M30" s="69">
        <f t="shared" si="11"/>
        <v>0</v>
      </c>
      <c r="N30" s="73"/>
      <c r="O30" s="18" t="s">
        <v>19</v>
      </c>
      <c r="P30" s="18" t="s">
        <v>19</v>
      </c>
      <c r="Q30" s="84">
        <f t="shared" si="14"/>
        <v>0</v>
      </c>
      <c r="R30" s="116">
        <f t="shared" si="12"/>
        <v>0</v>
      </c>
      <c r="S30" s="44">
        <f t="shared" si="13"/>
        <v>0</v>
      </c>
      <c r="T30" s="44">
        <f t="shared" si="13"/>
        <v>0</v>
      </c>
      <c r="U30" s="44">
        <f t="shared" si="13"/>
        <v>0</v>
      </c>
      <c r="V30" s="44">
        <f t="shared" si="13"/>
        <v>0</v>
      </c>
      <c r="W30" s="44">
        <f t="shared" si="13"/>
        <v>0</v>
      </c>
      <c r="X30" s="44">
        <f t="shared" si="13"/>
        <v>0</v>
      </c>
      <c r="Y30" s="44">
        <f t="shared" si="13"/>
        <v>0</v>
      </c>
      <c r="Z30" s="44">
        <f t="shared" si="13"/>
        <v>0</v>
      </c>
      <c r="AA30" s="44">
        <f t="shared" si="13"/>
        <v>0</v>
      </c>
    </row>
    <row r="31" spans="1:27" s="44" customFormat="1" ht="15" customHeight="1">
      <c r="A31" s="20" t="s">
        <v>21</v>
      </c>
      <c r="B31" s="62"/>
      <c r="C31" s="90"/>
      <c r="D31" s="90"/>
      <c r="E31" s="90"/>
      <c r="F31" s="90"/>
      <c r="G31" s="72"/>
      <c r="H31" s="72"/>
      <c r="I31" s="76"/>
      <c r="J31" s="67">
        <f t="shared" si="10"/>
        <v>0</v>
      </c>
      <c r="K31" s="67">
        <f>IF(J31&gt;=8,IF(SUM(K26:K30)&gt;=40,0,IF((SUM(K26:K30)+J31)&gt;=40,IF(40-SUM(K26:K30)&gt;8,8,40-SUM(K26:K30)),IF(J31&gt;=8,8,IF(J31&lt;8,J31,0)))),IF(J31&lt;8,IF(SUM(K26:K30)&gt;=40,0,IF((SUM(K26:K30)+J31)&gt;=40,40-SUM(K26:K30),IF(J31&gt;=8,8,IF(J31&lt;8,J31,0))))))</f>
        <v>0</v>
      </c>
      <c r="L31" s="68">
        <f>IF(K31=J31,0,IF((SUM(K26:K30)+J31)&gt;=40,IF(J31&lt;=12,J31-K31,IF(J31&gt;12,12-K31,IF((J31-K31)&lt;=4,J31-K31,4))),IF(J31&lt;=12,J31-K31,IF(J31&gt;12,12-K31,IF((J31-K31)&lt;=4,J31-K31,4)))))</f>
        <v>0</v>
      </c>
      <c r="M31" s="69">
        <f t="shared" si="11"/>
        <v>0</v>
      </c>
      <c r="N31" s="73"/>
      <c r="O31" s="18" t="s">
        <v>19</v>
      </c>
      <c r="P31" s="18" t="s">
        <v>19</v>
      </c>
      <c r="Q31" s="84">
        <f t="shared" si="14"/>
        <v>0</v>
      </c>
      <c r="R31" s="116">
        <f t="shared" si="12"/>
        <v>0</v>
      </c>
      <c r="S31" s="44">
        <f t="shared" si="13"/>
        <v>0</v>
      </c>
      <c r="T31" s="44">
        <f t="shared" si="13"/>
        <v>0</v>
      </c>
      <c r="U31" s="44">
        <f t="shared" si="13"/>
        <v>0</v>
      </c>
      <c r="V31" s="44">
        <f t="shared" si="13"/>
        <v>0</v>
      </c>
      <c r="W31" s="44">
        <f t="shared" si="13"/>
        <v>0</v>
      </c>
      <c r="X31" s="44">
        <f t="shared" si="13"/>
        <v>0</v>
      </c>
      <c r="Y31" s="44">
        <f t="shared" si="13"/>
        <v>0</v>
      </c>
      <c r="Z31" s="44">
        <f t="shared" si="13"/>
        <v>0</v>
      </c>
      <c r="AA31" s="44">
        <f t="shared" si="13"/>
        <v>0</v>
      </c>
    </row>
    <row r="32" spans="1:27" s="1" customFormat="1" ht="15" customHeight="1" thickBot="1">
      <c r="A32" s="20" t="s">
        <v>22</v>
      </c>
      <c r="B32" s="62"/>
      <c r="C32" s="90"/>
      <c r="D32" s="90"/>
      <c r="E32" s="90"/>
      <c r="F32" s="90"/>
      <c r="G32" s="72"/>
      <c r="H32" s="72"/>
      <c r="I32" s="76"/>
      <c r="J32" s="67">
        <f t="shared" si="10"/>
        <v>0</v>
      </c>
      <c r="K32" s="67">
        <f>IF(SUM(R26:R31)=6,0,IF(J32=0,0,IF(SUM(K26:K31)&gt;=40,0,IF((SUM(K26:K31)+J32)&gt;=40,IF(J32&gt;8,IF(40-SUM(K26:K31)&gt;8,8,40-SUM(K26:K31)),40-SUM(K26:K31)),IF(J32&gt;=8,8,IF(J32&lt;8,J32,0))))))</f>
        <v>0</v>
      </c>
      <c r="L32" s="68">
        <f>IF(SUM(R26:R31)=6,IF(J32&gt;=8,8,J32),IF(K33=40,IF(J32&lt;=12,J32-K32,IF(J32&gt;12,12-K32,IF((J32-K32)&lt;=4,J32-K32,4))),IF(SUM(R26:R31)=6,IF(J32&lt;=12,J32-K32,IF(J32&gt;12,12-K32,IF((J32-K32)&lt;=4,J32-K32,4))),IF(J32&gt;8,IF(J32&gt;12,4,J32-K32),0))))</f>
        <v>0</v>
      </c>
      <c r="M32" s="69">
        <f>IF(J32&gt;12,J32-SUM(K32:L32),IF(J32&gt;0,J32-L32,0))</f>
        <v>0</v>
      </c>
      <c r="N32" s="73"/>
      <c r="O32" s="18" t="s">
        <v>19</v>
      </c>
      <c r="P32" s="18" t="s">
        <v>19</v>
      </c>
      <c r="Q32" s="84">
        <f t="shared" si="14"/>
        <v>0</v>
      </c>
      <c r="R32" s="117">
        <f t="shared" si="12"/>
        <v>0</v>
      </c>
      <c r="S32" s="44">
        <f t="shared" si="13"/>
        <v>0</v>
      </c>
      <c r="T32" s="44">
        <f t="shared" si="13"/>
        <v>0</v>
      </c>
      <c r="U32" s="44">
        <f t="shared" si="13"/>
        <v>0</v>
      </c>
      <c r="V32" s="44">
        <f t="shared" si="13"/>
        <v>0</v>
      </c>
      <c r="W32" s="44">
        <f t="shared" si="13"/>
        <v>0</v>
      </c>
      <c r="X32" s="44">
        <f t="shared" si="13"/>
        <v>0</v>
      </c>
      <c r="Y32" s="44">
        <f t="shared" si="13"/>
        <v>0</v>
      </c>
      <c r="Z32" s="44">
        <f t="shared" si="13"/>
        <v>0</v>
      </c>
      <c r="AA32" s="44">
        <f t="shared" si="13"/>
        <v>0</v>
      </c>
    </row>
    <row r="33" spans="1:112" ht="15" customHeight="1" thickBot="1">
      <c r="A33" s="22"/>
      <c r="B33" s="23"/>
      <c r="C33" s="24" t="s">
        <v>23</v>
      </c>
      <c r="D33" s="9"/>
      <c r="E33" s="9"/>
      <c r="F33" s="9"/>
      <c r="G33" s="9"/>
      <c r="H33" s="9"/>
      <c r="I33" s="25">
        <f>SUM(I26:I32)</f>
        <v>0</v>
      </c>
      <c r="J33" s="25">
        <f>SUM(J26:J32)</f>
        <v>0</v>
      </c>
      <c r="K33" s="25">
        <f>SUM(K26:K32)</f>
        <v>0</v>
      </c>
      <c r="L33" s="25">
        <f>SUM(L26:L32)</f>
        <v>0</v>
      </c>
      <c r="M33" s="25">
        <f>SUM(M26:M32)</f>
        <v>0</v>
      </c>
      <c r="N33" s="9"/>
      <c r="O33" s="9"/>
      <c r="P33" s="9"/>
      <c r="Q33" s="86">
        <f>SUM(Q26:Q32)</f>
        <v>0</v>
      </c>
      <c r="R33" s="45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</row>
    <row r="34" spans="1:112" ht="16" thickBot="1">
      <c r="A34" s="22"/>
      <c r="B34" s="31"/>
      <c r="C34" s="9"/>
      <c r="D34" s="9"/>
      <c r="E34" s="9"/>
      <c r="F34" s="9"/>
      <c r="G34" s="9"/>
      <c r="H34" s="9"/>
      <c r="I34" s="77"/>
      <c r="J34" s="32"/>
      <c r="K34" s="26"/>
      <c r="L34" s="26"/>
      <c r="M34" s="26"/>
      <c r="N34" s="9"/>
      <c r="O34" s="1"/>
      <c r="P34" s="1"/>
      <c r="Q34" s="9"/>
      <c r="R34" s="9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</row>
    <row r="35" spans="1:112" ht="18.5" thickBot="1">
      <c r="A35" s="33"/>
      <c r="B35" s="11"/>
      <c r="C35" s="34" t="s">
        <v>24</v>
      </c>
      <c r="D35" s="35"/>
      <c r="E35" s="35"/>
      <c r="F35" s="35"/>
      <c r="G35" s="35"/>
      <c r="H35" s="35"/>
      <c r="I35" s="36">
        <f>SUM(I13+I23+I33)</f>
        <v>8</v>
      </c>
      <c r="J35" s="36">
        <f>SUM(J13+J23+J33)</f>
        <v>0</v>
      </c>
      <c r="K35" s="36">
        <f>SUM(K13+K23+K33)</f>
        <v>0</v>
      </c>
      <c r="L35" s="36">
        <f>SUM(L13+L23+L33)</f>
        <v>0</v>
      </c>
      <c r="M35" s="36">
        <f>SUM(M13+M23+M33)</f>
        <v>0</v>
      </c>
      <c r="N35" s="9"/>
      <c r="O35" s="1"/>
      <c r="P35" s="1"/>
      <c r="Q35" s="37" t="s">
        <v>25</v>
      </c>
      <c r="R35" s="41"/>
      <c r="S35" s="1">
        <f>SUM(S6:S34)</f>
        <v>0</v>
      </c>
      <c r="T35" s="1">
        <f t="shared" ref="T35:AA35" si="15">SUM(T6:T34)</f>
        <v>8</v>
      </c>
      <c r="U35" s="1">
        <f t="shared" si="15"/>
        <v>0</v>
      </c>
      <c r="V35" s="1">
        <f t="shared" si="15"/>
        <v>0</v>
      </c>
      <c r="W35" s="1">
        <f t="shared" si="15"/>
        <v>0</v>
      </c>
      <c r="X35" s="1">
        <f t="shared" si="15"/>
        <v>0</v>
      </c>
      <c r="Y35" s="1">
        <f t="shared" si="15"/>
        <v>0</v>
      </c>
      <c r="Z35" s="1">
        <f t="shared" si="15"/>
        <v>0</v>
      </c>
      <c r="AA35" s="1">
        <f t="shared" si="15"/>
        <v>0</v>
      </c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</row>
    <row r="36" spans="1:112" ht="18">
      <c r="A36" s="33"/>
      <c r="B36" s="11"/>
      <c r="C36" s="34"/>
      <c r="D36" s="35"/>
      <c r="E36" s="35"/>
      <c r="F36" s="35"/>
      <c r="G36" s="35"/>
      <c r="H36" s="35"/>
      <c r="I36" s="38"/>
      <c r="J36" s="38"/>
      <c r="K36" s="38"/>
      <c r="L36" s="38"/>
      <c r="M36" s="38"/>
      <c r="N36" s="9"/>
      <c r="O36" s="1"/>
      <c r="P36" s="1"/>
      <c r="Q36" s="39">
        <f>J35</f>
        <v>0</v>
      </c>
      <c r="R36" s="46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</row>
    <row r="37" spans="1:112" ht="13.5" thickBot="1">
      <c r="A37" s="42" t="s">
        <v>29</v>
      </c>
      <c r="O37" s="1"/>
      <c r="P37" s="1"/>
      <c r="Q37" s="9"/>
      <c r="R37" s="9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</row>
    <row r="38" spans="1:112" ht="13">
      <c r="A38" s="47" t="s">
        <v>30</v>
      </c>
      <c r="B38" s="48"/>
      <c r="C38" s="47"/>
      <c r="D38" s="47"/>
      <c r="E38" s="47"/>
      <c r="F38" s="47"/>
      <c r="G38" s="47"/>
      <c r="H38" s="47"/>
      <c r="I38" s="79"/>
      <c r="J38" s="47"/>
      <c r="K38" s="141" t="s">
        <v>35</v>
      </c>
      <c r="L38" s="142"/>
      <c r="M38" s="142"/>
      <c r="N38" s="142"/>
      <c r="O38" s="142"/>
      <c r="P38" s="142"/>
      <c r="Q38" s="142"/>
      <c r="R38" s="143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</row>
    <row r="39" spans="1:112">
      <c r="A39" s="47" t="s">
        <v>31</v>
      </c>
      <c r="B39" s="48"/>
      <c r="C39" s="47"/>
      <c r="D39" s="47"/>
      <c r="E39" s="47"/>
      <c r="F39" s="47"/>
      <c r="G39" s="47"/>
      <c r="H39" s="47"/>
      <c r="I39" s="79"/>
      <c r="J39" s="47"/>
      <c r="K39" s="58"/>
      <c r="L39" s="60" t="s">
        <v>36</v>
      </c>
      <c r="M39" s="49"/>
      <c r="N39" s="49"/>
      <c r="O39" s="60" t="s">
        <v>40</v>
      </c>
      <c r="P39" s="1"/>
      <c r="Q39" s="9"/>
      <c r="R39" s="53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</row>
    <row r="40" spans="1:112">
      <c r="A40" s="50" t="s">
        <v>32</v>
      </c>
      <c r="B40" s="48"/>
      <c r="C40" s="47"/>
      <c r="D40" s="47"/>
      <c r="E40" s="47"/>
      <c r="F40" s="47"/>
      <c r="G40" s="47"/>
      <c r="H40" s="47"/>
      <c r="I40" s="79"/>
      <c r="J40" s="47"/>
      <c r="K40" s="58"/>
      <c r="L40" s="64" t="s">
        <v>37</v>
      </c>
      <c r="M40" s="65"/>
      <c r="N40" s="49"/>
      <c r="O40" s="60" t="s">
        <v>44</v>
      </c>
      <c r="P40" s="1"/>
      <c r="Q40" s="9"/>
      <c r="R40" s="53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</row>
    <row r="41" spans="1:112">
      <c r="A41" s="47" t="s">
        <v>33</v>
      </c>
      <c r="B41" s="48"/>
      <c r="C41" s="47"/>
      <c r="D41" s="47"/>
      <c r="E41" s="47"/>
      <c r="F41" s="47"/>
      <c r="G41" s="47"/>
      <c r="H41" s="47"/>
      <c r="I41" s="79"/>
      <c r="J41" s="47"/>
      <c r="K41" s="58"/>
      <c r="L41" s="60" t="s">
        <v>39</v>
      </c>
      <c r="M41" s="49"/>
      <c r="N41" s="49"/>
      <c r="O41" s="60" t="s">
        <v>41</v>
      </c>
      <c r="P41" s="1"/>
      <c r="Q41" s="9"/>
      <c r="R41" s="53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</row>
    <row r="42" spans="1:112">
      <c r="A42" s="47" t="s">
        <v>34</v>
      </c>
      <c r="B42" s="48"/>
      <c r="C42" s="47"/>
      <c r="D42" s="47"/>
      <c r="E42" s="47"/>
      <c r="F42" s="47"/>
      <c r="G42" s="47"/>
      <c r="H42" s="47"/>
      <c r="I42" s="79"/>
      <c r="J42" s="47"/>
      <c r="K42" s="58"/>
      <c r="L42" s="60" t="s">
        <v>43</v>
      </c>
      <c r="M42" s="49"/>
      <c r="N42" s="49"/>
      <c r="O42" s="60" t="s">
        <v>38</v>
      </c>
      <c r="P42" s="49"/>
      <c r="Q42" s="9"/>
      <c r="R42" s="53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</row>
    <row r="43" spans="1:112" ht="13" thickBot="1">
      <c r="K43" s="59"/>
      <c r="L43" s="61" t="s">
        <v>46</v>
      </c>
      <c r="M43" s="54"/>
      <c r="N43" s="54"/>
      <c r="O43" s="61"/>
      <c r="P43" s="55"/>
      <c r="Q43" s="56"/>
      <c r="R43" s="57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>
      <c r="N44" s="9"/>
      <c r="O44" s="1"/>
      <c r="P44" s="1"/>
      <c r="Q44" s="2"/>
      <c r="R44" s="2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 ht="13">
      <c r="A45" s="52" t="s">
        <v>26</v>
      </c>
      <c r="B45" s="11"/>
      <c r="C45" s="10"/>
      <c r="D45" s="10"/>
      <c r="E45" s="13"/>
      <c r="F45" s="13"/>
      <c r="G45" s="13"/>
      <c r="H45" s="13"/>
      <c r="I45" s="80"/>
      <c r="J45" s="13"/>
      <c r="K45" s="12" t="s">
        <v>27</v>
      </c>
      <c r="L45" s="13"/>
      <c r="M45" s="13"/>
      <c r="N45" s="10"/>
      <c r="O45" s="1"/>
      <c r="P45" s="1"/>
      <c r="Q45" s="40"/>
      <c r="R45" s="40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>
      <c r="B46" s="2"/>
      <c r="O46" s="1"/>
      <c r="P46" s="1"/>
      <c r="Q46" s="9"/>
      <c r="R46" s="9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 ht="13">
      <c r="A47" s="51" t="s">
        <v>28</v>
      </c>
      <c r="B47" s="11"/>
      <c r="C47" s="10"/>
      <c r="D47" s="10"/>
      <c r="E47" s="13"/>
      <c r="F47" s="13"/>
      <c r="G47" s="13"/>
      <c r="H47" s="13"/>
      <c r="I47" s="80"/>
      <c r="J47" s="13"/>
      <c r="K47" s="12" t="s">
        <v>27</v>
      </c>
      <c r="L47" s="13"/>
      <c r="M47" s="13"/>
      <c r="O47" s="1"/>
      <c r="P47" s="1"/>
      <c r="Q47" s="9"/>
      <c r="R47" s="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>
      <c r="O48" s="1"/>
      <c r="P48" s="1"/>
      <c r="Q48" s="9"/>
      <c r="R48" s="9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5:112">
      <c r="O49" s="1"/>
      <c r="P49" s="1"/>
      <c r="Q49" s="9"/>
      <c r="R49" s="9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5:112">
      <c r="O50" s="1"/>
      <c r="P50" s="1"/>
      <c r="Q50" s="9"/>
      <c r="R50" s="9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5:112">
      <c r="O51" s="1"/>
      <c r="P51" s="1"/>
      <c r="Q51" s="9"/>
      <c r="R51" s="9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5:112">
      <c r="O52" s="1"/>
      <c r="P52" s="1"/>
      <c r="Q52" s="9"/>
      <c r="R52" s="9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5:112">
      <c r="O53" s="1"/>
      <c r="P53" s="1"/>
      <c r="Q53" s="9"/>
      <c r="R53" s="9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5:112">
      <c r="O54" s="1"/>
      <c r="P54" s="1"/>
      <c r="Q54" s="9"/>
      <c r="R54" s="9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5:112">
      <c r="O55" s="1"/>
      <c r="P55" s="1"/>
      <c r="Q55" s="9"/>
      <c r="R55" s="9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5:112">
      <c r="O56" s="1"/>
      <c r="P56" s="1"/>
      <c r="Q56" s="9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5:112">
      <c r="O57" s="1"/>
      <c r="P57" s="1"/>
      <c r="Q57" s="9"/>
      <c r="R57" s="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5:112">
      <c r="O58" s="1"/>
      <c r="P58" s="1"/>
      <c r="Q58" s="9"/>
      <c r="R58" s="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5:112">
      <c r="O59" s="1"/>
      <c r="P59" s="1"/>
      <c r="Q59" s="9"/>
      <c r="R59" s="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5:112">
      <c r="O60" s="1"/>
      <c r="P60" s="1"/>
      <c r="Q60" s="9"/>
      <c r="R60" s="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5:112">
      <c r="O61" s="1"/>
      <c r="P61" s="1"/>
      <c r="Q61" s="9"/>
      <c r="R61" s="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5:112">
      <c r="O62" s="1"/>
      <c r="P62" s="1"/>
      <c r="Q62" s="9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5:112">
      <c r="O63" s="1"/>
      <c r="P63" s="1"/>
      <c r="Q63" s="9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5:112">
      <c r="O64" s="1"/>
      <c r="P64" s="1"/>
      <c r="Q64" s="9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5:112">
      <c r="O65" s="1"/>
      <c r="P65" s="1"/>
      <c r="Q65" s="9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5:112">
      <c r="O66" s="1"/>
      <c r="P66" s="1"/>
      <c r="Q66" s="9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5:112">
      <c r="O67" s="1"/>
      <c r="P67" s="1"/>
      <c r="Q67" s="9"/>
      <c r="R67" s="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5:112">
      <c r="O68" s="1"/>
      <c r="P68" s="1"/>
      <c r="Q68" s="9"/>
      <c r="R68" s="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5:112">
      <c r="O69" s="1"/>
      <c r="P69" s="1"/>
      <c r="Q69" s="9"/>
      <c r="R69" s="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5:112">
      <c r="O70" s="1"/>
      <c r="P70" s="1"/>
      <c r="Q70" s="9"/>
      <c r="R70" s="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5:112">
      <c r="O71" s="1"/>
      <c r="P71" s="1"/>
      <c r="Q71" s="9"/>
      <c r="R71" s="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5:112">
      <c r="O72" s="1"/>
      <c r="P72" s="1"/>
      <c r="Q72" s="9"/>
      <c r="R72" s="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5:112">
      <c r="O73" s="1"/>
      <c r="P73" s="1"/>
      <c r="Q73" s="9"/>
      <c r="R73" s="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5:112">
      <c r="O74" s="1"/>
      <c r="P74" s="1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5:112">
      <c r="O75" s="1"/>
      <c r="P75" s="1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5:112">
      <c r="O76" s="1"/>
      <c r="P76" s="1"/>
      <c r="Q76" s="9"/>
      <c r="R76" s="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5:112">
      <c r="O77" s="1"/>
      <c r="P77" s="1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5:112">
      <c r="O78" s="1"/>
      <c r="P78" s="1"/>
      <c r="Q78" s="9"/>
      <c r="R78" s="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5:112">
      <c r="O79" s="1"/>
      <c r="P79" s="1"/>
      <c r="Q79" s="9"/>
      <c r="R79" s="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5:112">
      <c r="O80" s="1"/>
      <c r="P80" s="1"/>
      <c r="Q80" s="9"/>
      <c r="R80" s="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5:112">
      <c r="O81" s="1"/>
      <c r="P81" s="1"/>
      <c r="Q81" s="9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5:112">
      <c r="O82" s="1"/>
      <c r="P82" s="1"/>
      <c r="Q82" s="9"/>
      <c r="R82" s="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5:112">
      <c r="O83" s="1"/>
      <c r="P83" s="1"/>
      <c r="Q83" s="9"/>
      <c r="R83" s="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5:112">
      <c r="O84" s="1"/>
      <c r="P84" s="1"/>
      <c r="Q84" s="9"/>
      <c r="R84" s="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5:112">
      <c r="O85" s="1"/>
      <c r="P85" s="1"/>
      <c r="Q85" s="9"/>
      <c r="R85" s="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5:112">
      <c r="O86" s="1"/>
      <c r="P86" s="1"/>
      <c r="Q86" s="9"/>
      <c r="R86" s="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5:112">
      <c r="O87" s="1"/>
      <c r="P87" s="1"/>
      <c r="Q87" s="9"/>
      <c r="R87" s="9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5:112">
      <c r="O88" s="1"/>
      <c r="P88" s="1"/>
      <c r="Q88" s="9"/>
      <c r="R88" s="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5:112">
      <c r="O89" s="1"/>
      <c r="P89" s="1"/>
      <c r="Q89" s="9"/>
      <c r="R89" s="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5:112">
      <c r="O90" s="1"/>
      <c r="P90" s="1"/>
      <c r="Q90" s="9"/>
      <c r="R90" s="9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5:112">
      <c r="O91" s="1"/>
      <c r="P91" s="1"/>
      <c r="Q91" s="9"/>
      <c r="R91" s="9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5:112">
      <c r="O92" s="1"/>
      <c r="P92" s="1"/>
      <c r="Q92" s="9"/>
      <c r="R92" s="9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5:112">
      <c r="O93" s="1"/>
      <c r="P93" s="1"/>
      <c r="Q93" s="9"/>
      <c r="R93" s="9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5:112">
      <c r="O94" s="1"/>
      <c r="P94" s="1"/>
      <c r="Q94" s="9"/>
      <c r="R94" s="9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5:112">
      <c r="O95" s="1"/>
      <c r="P95" s="1"/>
      <c r="Q95" s="9"/>
      <c r="R95" s="9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5:112">
      <c r="O96" s="1"/>
      <c r="P96" s="1"/>
      <c r="Q96" s="9"/>
      <c r="R96" s="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5:112">
      <c r="O97" s="1"/>
      <c r="P97" s="1"/>
      <c r="Q97" s="9"/>
      <c r="R97" s="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5:112">
      <c r="O98" s="1"/>
      <c r="P98" s="1"/>
      <c r="Q98" s="9"/>
      <c r="R98" s="9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5:112">
      <c r="O99" s="1"/>
      <c r="P99" s="1"/>
      <c r="Q99" s="9"/>
      <c r="R99" s="9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5:112">
      <c r="O100" s="1"/>
      <c r="P100" s="1"/>
      <c r="Q100" s="9"/>
      <c r="R100" s="9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5:112">
      <c r="O101" s="1"/>
      <c r="P101" s="1"/>
      <c r="Q101" s="9"/>
      <c r="R101" s="9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5:112">
      <c r="O102" s="1"/>
      <c r="P102" s="1"/>
      <c r="Q102" s="9"/>
      <c r="R102" s="9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5:112">
      <c r="O103" s="1"/>
      <c r="P103" s="1"/>
      <c r="Q103" s="9"/>
      <c r="R103" s="9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5:112">
      <c r="O104" s="1"/>
      <c r="P104" s="1"/>
      <c r="Q104" s="9"/>
      <c r="R104" s="9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5:112">
      <c r="O105" s="1"/>
      <c r="P105" s="1"/>
      <c r="Q105" s="9"/>
      <c r="R105" s="9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5:112">
      <c r="O106" s="1"/>
      <c r="P106" s="1"/>
      <c r="Q106" s="9"/>
      <c r="R106" s="9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5:112">
      <c r="O107" s="1"/>
      <c r="P107" s="1"/>
      <c r="Q107" s="9"/>
      <c r="R107" s="9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5:112">
      <c r="O108" s="1"/>
      <c r="P108" s="1"/>
      <c r="Q108" s="9"/>
      <c r="R108" s="9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5:112">
      <c r="O109" s="1"/>
      <c r="P109" s="1"/>
      <c r="Q109" s="9"/>
      <c r="R109" s="9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5:112">
      <c r="O110" s="1"/>
      <c r="P110" s="1"/>
      <c r="Q110" s="9"/>
      <c r="R110" s="9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5:112">
      <c r="O111" s="1"/>
      <c r="P111" s="1"/>
      <c r="Q111" s="9"/>
      <c r="R111" s="9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5:112">
      <c r="O112" s="1"/>
      <c r="P112" s="1"/>
      <c r="Q112" s="9"/>
      <c r="R112" s="9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5:112">
      <c r="O113" s="1"/>
      <c r="P113" s="1"/>
      <c r="Q113" s="9"/>
      <c r="R113" s="9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5:112">
      <c r="O114" s="1"/>
      <c r="P114" s="1"/>
      <c r="Q114" s="9"/>
      <c r="R114" s="9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5:112">
      <c r="O115" s="1"/>
      <c r="P115" s="1"/>
      <c r="Q115" s="9"/>
      <c r="R115" s="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5:112">
      <c r="O116" s="1"/>
      <c r="P116" s="1"/>
      <c r="Q116" s="9"/>
      <c r="R116" s="9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5:112">
      <c r="O117" s="1"/>
      <c r="P117" s="1"/>
      <c r="Q117" s="9"/>
      <c r="R117" s="9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5:112">
      <c r="O118" s="1"/>
      <c r="P118" s="1"/>
      <c r="Q118" s="9"/>
      <c r="R118" s="9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5:112">
      <c r="O119" s="1"/>
      <c r="P119" s="1"/>
      <c r="Q119" s="9"/>
      <c r="R119" s="9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5:112">
      <c r="O120" s="1"/>
      <c r="P120" s="1"/>
      <c r="Q120" s="9"/>
      <c r="R120" s="9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5:112">
      <c r="O121" s="1"/>
      <c r="P121" s="1"/>
      <c r="Q121" s="9"/>
      <c r="R121" s="9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5:112">
      <c r="O122" s="1"/>
      <c r="P122" s="1"/>
      <c r="Q122" s="9"/>
      <c r="R122" s="9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5:112">
      <c r="O123" s="1"/>
      <c r="P123" s="1"/>
      <c r="Q123" s="9"/>
      <c r="R123" s="9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5:112">
      <c r="O124" s="1"/>
      <c r="P124" s="1"/>
      <c r="Q124" s="9"/>
      <c r="R124" s="9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5:112">
      <c r="O125" s="1"/>
      <c r="P125" s="1"/>
      <c r="Q125" s="9"/>
      <c r="R125" s="9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5:112">
      <c r="O126" s="1"/>
      <c r="P126" s="1"/>
      <c r="Q126" s="9"/>
      <c r="R126" s="9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5:112">
      <c r="O127" s="1"/>
      <c r="P127" s="1"/>
      <c r="Q127" s="9"/>
      <c r="R127" s="9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5:112">
      <c r="O128" s="1"/>
      <c r="P128" s="1"/>
      <c r="Q128" s="9"/>
      <c r="R128" s="9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5:112">
      <c r="O129" s="1"/>
      <c r="P129" s="1"/>
      <c r="Q129" s="9"/>
      <c r="R129" s="9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5:112">
      <c r="O130" s="1"/>
      <c r="P130" s="1"/>
      <c r="Q130" s="9"/>
      <c r="R130" s="9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5:112">
      <c r="O131" s="1"/>
      <c r="P131" s="1"/>
      <c r="Q131" s="9"/>
      <c r="R131" s="9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5:112">
      <c r="O132" s="1"/>
      <c r="P132" s="1"/>
      <c r="Q132" s="9"/>
      <c r="R132" s="9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5:112">
      <c r="O133" s="1"/>
      <c r="P133" s="1"/>
      <c r="Q133" s="9"/>
      <c r="R133" s="9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5:112">
      <c r="O134" s="1"/>
      <c r="P134" s="1"/>
      <c r="Q134" s="9"/>
      <c r="R134" s="9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5:112">
      <c r="O135" s="1"/>
      <c r="P135" s="1"/>
      <c r="Q135" s="9"/>
      <c r="R135" s="9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5:112">
      <c r="O136" s="1"/>
      <c r="P136" s="1"/>
      <c r="Q136" s="9"/>
      <c r="R136" s="9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5:112">
      <c r="O137" s="1"/>
      <c r="P137" s="1"/>
      <c r="Q137" s="9"/>
      <c r="R137" s="9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5:112">
      <c r="O138" s="1"/>
      <c r="P138" s="1"/>
      <c r="Q138" s="9"/>
      <c r="R138" s="9"/>
    </row>
    <row r="139" spans="15:112">
      <c r="O139" s="1"/>
      <c r="P139" s="1"/>
      <c r="Q139" s="9"/>
      <c r="R139" s="9"/>
    </row>
    <row r="140" spans="15:112">
      <c r="O140" s="1"/>
      <c r="P140" s="1"/>
      <c r="Q140" s="9"/>
      <c r="R140" s="9"/>
    </row>
    <row r="141" spans="15:112">
      <c r="O141" s="1"/>
      <c r="P141" s="1"/>
      <c r="Q141" s="9"/>
      <c r="R141" s="9"/>
    </row>
    <row r="142" spans="15:112">
      <c r="O142" s="1"/>
      <c r="P142" s="1"/>
      <c r="Q142" s="9"/>
      <c r="R142" s="9"/>
    </row>
    <row r="143" spans="15:112">
      <c r="O143" s="1"/>
      <c r="P143" s="1"/>
      <c r="Q143" s="9"/>
      <c r="R143" s="9"/>
    </row>
    <row r="144" spans="15:112">
      <c r="O144" s="1"/>
      <c r="P144" s="1"/>
      <c r="Q144" s="9"/>
      <c r="R144" s="9"/>
    </row>
    <row r="145" spans="15:16">
      <c r="O145" s="1"/>
      <c r="P145" s="1"/>
    </row>
    <row r="146" spans="15:16">
      <c r="O146" s="1"/>
      <c r="P146" s="1"/>
    </row>
  </sheetData>
  <mergeCells count="3">
    <mergeCell ref="A1:R1"/>
    <mergeCell ref="A2:R2"/>
    <mergeCell ref="K38:R38"/>
  </mergeCells>
  <phoneticPr fontId="0" type="noConversion"/>
  <conditionalFormatting sqref="I6:N6">
    <cfRule type="expression" dxfId="141" priority="10" stopIfTrue="1">
      <formula>$B$6=""</formula>
    </cfRule>
  </conditionalFormatting>
  <conditionalFormatting sqref="I7:N11">
    <cfRule type="expression" dxfId="140" priority="5" stopIfTrue="1">
      <formula>$B7=""</formula>
    </cfRule>
  </conditionalFormatting>
  <conditionalFormatting sqref="J6:M6 J7:J12">
    <cfRule type="expression" priority="49" stopIfTrue="1">
      <formula>$I6+$J6&lt;=8</formula>
    </cfRule>
  </conditionalFormatting>
  <conditionalFormatting sqref="J6:M12">
    <cfRule type="expression" dxfId="139" priority="52" stopIfTrue="1">
      <formula>$I6&gt;0</formula>
    </cfRule>
  </conditionalFormatting>
  <conditionalFormatting sqref="J16:M17">
    <cfRule type="expression" priority="81" stopIfTrue="1">
      <formula>$I16+$J16&lt;=8</formula>
    </cfRule>
  </conditionalFormatting>
  <conditionalFormatting sqref="J16:M22">
    <cfRule type="expression" dxfId="138" priority="85" stopIfTrue="1">
      <formula>$I16&gt;0</formula>
    </cfRule>
  </conditionalFormatting>
  <conditionalFormatting sqref="J18:M18">
    <cfRule type="expression" priority="80" stopIfTrue="1">
      <formula>$I18+$J18&lt;=0</formula>
    </cfRule>
  </conditionalFormatting>
  <conditionalFormatting sqref="J19:M22">
    <cfRule type="expression" priority="76" stopIfTrue="1">
      <formula>$I19+$J19&lt;=8</formula>
    </cfRule>
  </conditionalFormatting>
  <conditionalFormatting sqref="J26:M27">
    <cfRule type="expression" priority="65" stopIfTrue="1">
      <formula>$I26+$J26&lt;=8</formula>
    </cfRule>
  </conditionalFormatting>
  <conditionalFormatting sqref="J26:M32">
    <cfRule type="expression" dxfId="137" priority="69" stopIfTrue="1">
      <formula>$I26&gt;0</formula>
    </cfRule>
  </conditionalFormatting>
  <conditionalFormatting sqref="J28:M28">
    <cfRule type="expression" priority="64" stopIfTrue="1">
      <formula>$I28+$J28&lt;=0</formula>
    </cfRule>
  </conditionalFormatting>
  <conditionalFormatting sqref="J29:M32">
    <cfRule type="expression" priority="60" stopIfTrue="1">
      <formula>$I29+$J29&lt;=8</formula>
    </cfRule>
  </conditionalFormatting>
  <conditionalFormatting sqref="K6:K12">
    <cfRule type="cellIs" dxfId="136" priority="51" stopIfTrue="1" operator="greaterThan">
      <formula>8</formula>
    </cfRule>
  </conditionalFormatting>
  <conditionalFormatting sqref="K16:K22">
    <cfRule type="cellIs" dxfId="135" priority="84" stopIfTrue="1" operator="greaterThan">
      <formula>8</formula>
    </cfRule>
  </conditionalFormatting>
  <conditionalFormatting sqref="K26:K32">
    <cfRule type="cellIs" dxfId="134" priority="68" stopIfTrue="1" operator="greaterThan">
      <formula>8</formula>
    </cfRule>
  </conditionalFormatting>
  <conditionalFormatting sqref="K7:M7">
    <cfRule type="expression" priority="48" stopIfTrue="1">
      <formula>$I7+$J7&lt;=8</formula>
    </cfRule>
  </conditionalFormatting>
  <conditionalFormatting sqref="K8:N8">
    <cfRule type="expression" priority="15" stopIfTrue="1">
      <formula>$I8+$J8&lt;=0</formula>
    </cfRule>
  </conditionalFormatting>
  <conditionalFormatting sqref="K9:N12">
    <cfRule type="expression" priority="11" stopIfTrue="1">
      <formula>$I9+$J9&lt;=8</formula>
    </cfRule>
  </conditionalFormatting>
  <conditionalFormatting sqref="L6:L10">
    <cfRule type="cellIs" dxfId="133" priority="50" stopIfTrue="1" operator="greaterThan">
      <formula>4</formula>
    </cfRule>
  </conditionalFormatting>
  <conditionalFormatting sqref="L16:L20">
    <cfRule type="cellIs" dxfId="132" priority="83" stopIfTrue="1" operator="greaterThan">
      <formula>4</formula>
    </cfRule>
  </conditionalFormatting>
  <conditionalFormatting sqref="L26:L30">
    <cfRule type="cellIs" dxfId="131" priority="67" stopIfTrue="1" operator="greaterThan">
      <formula>4</formula>
    </cfRule>
  </conditionalFormatting>
  <conditionalFormatting sqref="N6:N7">
    <cfRule type="expression" priority="16" stopIfTrue="1">
      <formula>$I6+$J6&lt;=8</formula>
    </cfRule>
  </conditionalFormatting>
  <conditionalFormatting sqref="N6:N12">
    <cfRule type="expression" dxfId="130" priority="18" stopIfTrue="1">
      <formula>$I6&gt;0</formula>
    </cfRule>
  </conditionalFormatting>
  <conditionalFormatting sqref="N16">
    <cfRule type="expression" priority="1" stopIfTrue="1">
      <formula>$I16+$J16&lt;=8</formula>
    </cfRule>
  </conditionalFormatting>
  <conditionalFormatting sqref="N16:N22">
    <cfRule type="expression" dxfId="129" priority="2" stopIfTrue="1">
      <formula>$I16&gt;0</formula>
    </cfRule>
  </conditionalFormatting>
  <conditionalFormatting sqref="N26:N32">
    <cfRule type="expression" dxfId="128" priority="3" stopIfTrue="1">
      <formula>$I26&gt;0</formula>
    </cfRule>
  </conditionalFormatting>
  <pageMargins left="0.25" right="0.26" top="0.22" bottom="0.28999999999999998" header="0.19" footer="0.25"/>
  <pageSetup scale="79" orientation="landscape" r:id="rId1"/>
  <headerFooter alignWithMargins="0">
    <oddFooter>&amp;L&amp;A</oddFooter>
  </headerFooter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6F70C-5588-46AD-8CDE-0A97592734BC}">
  <dimension ref="A1:DH146"/>
  <sheetViews>
    <sheetView zoomScale="75" workbookViewId="0">
      <selection activeCell="I25" sqref="I25"/>
    </sheetView>
  </sheetViews>
  <sheetFormatPr defaultColWidth="9.1796875" defaultRowHeight="12.5"/>
  <cols>
    <col min="1" max="1" width="8" style="2" customWidth="1"/>
    <col min="2" max="2" width="11.1796875" style="43" customWidth="1"/>
    <col min="3" max="8" width="10.453125" style="2" customWidth="1"/>
    <col min="9" max="9" width="12.1796875" style="78" bestFit="1" customWidth="1"/>
    <col min="10" max="10" width="11" style="2" customWidth="1"/>
    <col min="11" max="13" width="10.453125" style="2" customWidth="1"/>
    <col min="14" max="14" width="9.453125" style="2" customWidth="1"/>
    <col min="15" max="16" width="4.453125" style="2" customWidth="1"/>
    <col min="17" max="17" width="9.453125" style="10" bestFit="1" customWidth="1"/>
    <col min="18" max="18" width="12.453125" style="10" customWidth="1"/>
    <col min="19" max="27" width="0" style="2" hidden="1" customWidth="1"/>
    <col min="28" max="16384" width="9.1796875" style="2"/>
  </cols>
  <sheetData>
    <row r="1" spans="1:112" ht="35">
      <c r="A1" s="139" t="s">
        <v>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20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s="3" customFormat="1" ht="27" customHeight="1" thickBot="1">
      <c r="B3" s="4" t="s">
        <v>1</v>
      </c>
      <c r="C3" s="85"/>
      <c r="D3" s="5"/>
      <c r="E3" s="6"/>
      <c r="F3" s="5"/>
      <c r="G3" s="8"/>
      <c r="H3" s="8"/>
      <c r="I3" s="74"/>
      <c r="L3" s="7" t="s">
        <v>2</v>
      </c>
      <c r="M3" s="85"/>
      <c r="N3" s="5"/>
      <c r="O3" s="5"/>
      <c r="P3" s="5"/>
      <c r="Q3" s="5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</row>
    <row r="4" spans="1:112" s="1" customFormat="1" ht="15" customHeight="1" thickBot="1">
      <c r="A4" s="22"/>
      <c r="B4" s="23"/>
      <c r="C4" s="24"/>
      <c r="D4" s="9"/>
      <c r="E4" s="9"/>
      <c r="F4" s="9"/>
      <c r="G4" s="9"/>
      <c r="H4" s="9"/>
      <c r="I4" s="63"/>
      <c r="J4" s="63"/>
      <c r="K4" s="63"/>
      <c r="L4" s="63"/>
      <c r="M4" s="63"/>
      <c r="N4" s="9"/>
      <c r="O4" s="9"/>
      <c r="P4" s="9"/>
      <c r="Q4" s="45"/>
      <c r="R4" s="45"/>
      <c r="S4" t="s">
        <v>55</v>
      </c>
      <c r="T4"/>
      <c r="U4"/>
      <c r="V4"/>
      <c r="W4"/>
      <c r="X4"/>
      <c r="Y4"/>
      <c r="Z4"/>
      <c r="AA4"/>
    </row>
    <row r="5" spans="1:112" ht="15" customHeight="1">
      <c r="A5" s="10"/>
      <c r="B5" s="14" t="s">
        <v>3</v>
      </c>
      <c r="C5" s="15" t="s">
        <v>4</v>
      </c>
      <c r="D5" s="15" t="s">
        <v>5</v>
      </c>
      <c r="E5" s="15" t="s">
        <v>4</v>
      </c>
      <c r="F5" s="15" t="s">
        <v>5</v>
      </c>
      <c r="G5" s="28" t="s">
        <v>4</v>
      </c>
      <c r="H5" s="28" t="s">
        <v>5</v>
      </c>
      <c r="I5" s="75" t="s">
        <v>6</v>
      </c>
      <c r="J5" s="29" t="s">
        <v>7</v>
      </c>
      <c r="K5" s="30" t="s">
        <v>8</v>
      </c>
      <c r="L5" s="16" t="s">
        <v>9</v>
      </c>
      <c r="M5" s="30" t="s">
        <v>10</v>
      </c>
      <c r="N5" s="16" t="s">
        <v>11</v>
      </c>
      <c r="O5" s="17" t="s">
        <v>12</v>
      </c>
      <c r="P5" s="17" t="s">
        <v>13</v>
      </c>
      <c r="Q5" s="81" t="s">
        <v>14</v>
      </c>
      <c r="R5" s="87"/>
      <c r="S5" t="s">
        <v>47</v>
      </c>
      <c r="T5" t="s">
        <v>42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54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</row>
    <row r="6" spans="1:112" s="44" customFormat="1" ht="15" customHeight="1">
      <c r="A6" s="19" t="s">
        <v>15</v>
      </c>
      <c r="B6" s="92"/>
      <c r="C6" s="90"/>
      <c r="D6" s="90"/>
      <c r="E6" s="90"/>
      <c r="F6" s="90"/>
      <c r="G6" s="66"/>
      <c r="H6" s="66"/>
      <c r="I6" s="76"/>
      <c r="J6" s="67">
        <f>IF(B6="",'09-15-2026'!J26,((D6-C6)+(F6-E6)+(H6-G6))*24)</f>
        <v>0</v>
      </c>
      <c r="K6" s="67">
        <f>IF(J6&gt;=8,8,IF(J6&lt;8,J6,0))</f>
        <v>0</v>
      </c>
      <c r="L6" s="68">
        <f>IF((J6-K6)&lt;=4,J6-K6,4)</f>
        <v>0</v>
      </c>
      <c r="M6" s="69">
        <f t="shared" ref="M6:M11" si="0">IF(J6&gt;12,J6-SUM(K6:L6),0)</f>
        <v>0</v>
      </c>
      <c r="N6" s="73"/>
      <c r="O6" s="18" t="s">
        <v>19</v>
      </c>
      <c r="P6" s="18" t="s">
        <v>19</v>
      </c>
      <c r="Q6" s="84">
        <f>SUM(L6:M6)</f>
        <v>0</v>
      </c>
      <c r="R6" s="116">
        <f t="shared" ref="R6:R12" si="1">IF(J6-I6&gt;0,1,0)</f>
        <v>0</v>
      </c>
      <c r="S6" s="44">
        <f t="shared" ref="S6:S12" si="2">IF($N6=S$5,$I6,0)</f>
        <v>0</v>
      </c>
      <c r="T6" s="44">
        <f t="shared" ref="T6:AA12" si="3">IF($N6=T$5,$I6,0)</f>
        <v>0</v>
      </c>
      <c r="U6" s="44">
        <f t="shared" si="3"/>
        <v>0</v>
      </c>
      <c r="V6" s="44">
        <f t="shared" si="3"/>
        <v>0</v>
      </c>
      <c r="W6" s="44">
        <f t="shared" si="3"/>
        <v>0</v>
      </c>
      <c r="X6" s="44">
        <f t="shared" si="3"/>
        <v>0</v>
      </c>
      <c r="Y6" s="44">
        <f t="shared" si="3"/>
        <v>0</v>
      </c>
      <c r="Z6" s="44">
        <f t="shared" si="3"/>
        <v>0</v>
      </c>
      <c r="AA6" s="44">
        <f t="shared" si="3"/>
        <v>0</v>
      </c>
    </row>
    <row r="7" spans="1:112" s="44" customFormat="1" ht="15" customHeight="1">
      <c r="A7" s="19" t="s">
        <v>16</v>
      </c>
      <c r="B7" s="92"/>
      <c r="C7" s="90"/>
      <c r="D7" s="90"/>
      <c r="E7" s="90"/>
      <c r="F7" s="90"/>
      <c r="G7" s="72"/>
      <c r="H7" s="72"/>
      <c r="I7" s="76"/>
      <c r="J7" s="67">
        <f>IF(B7="",'09-15-2026'!J27,((D7-C7)+(F7-E7)+(H7-G7))*24)</f>
        <v>0</v>
      </c>
      <c r="K7" s="67">
        <f>IF(J7&gt;=8,8,IF(J7&lt;8,J7,0))</f>
        <v>0</v>
      </c>
      <c r="L7" s="68">
        <f>IF((J7-K7)&lt;=4,J7-K7,4)</f>
        <v>0</v>
      </c>
      <c r="M7" s="69">
        <f t="shared" si="0"/>
        <v>0</v>
      </c>
      <c r="N7" s="73"/>
      <c r="O7" s="18" t="s">
        <v>19</v>
      </c>
      <c r="P7" s="18" t="s">
        <v>19</v>
      </c>
      <c r="Q7" s="84">
        <f t="shared" ref="Q7:Q12" si="4">SUM(L7:M7)</f>
        <v>0</v>
      </c>
      <c r="R7" s="116">
        <f t="shared" si="1"/>
        <v>0</v>
      </c>
      <c r="S7" s="44">
        <f t="shared" si="2"/>
        <v>0</v>
      </c>
      <c r="T7" s="44">
        <f t="shared" si="3"/>
        <v>0</v>
      </c>
      <c r="U7" s="44">
        <f t="shared" si="3"/>
        <v>0</v>
      </c>
      <c r="V7" s="44">
        <f t="shared" si="3"/>
        <v>0</v>
      </c>
      <c r="W7" s="44">
        <f t="shared" si="3"/>
        <v>0</v>
      </c>
      <c r="X7" s="44">
        <f t="shared" si="3"/>
        <v>0</v>
      </c>
      <c r="Y7" s="44">
        <f t="shared" si="3"/>
        <v>0</v>
      </c>
      <c r="Z7" s="44">
        <f t="shared" si="3"/>
        <v>0</v>
      </c>
      <c r="AA7" s="44">
        <f t="shared" si="3"/>
        <v>0</v>
      </c>
    </row>
    <row r="8" spans="1:112" s="44" customFormat="1" ht="15" customHeight="1">
      <c r="A8" s="19" t="s">
        <v>17</v>
      </c>
      <c r="B8" s="92">
        <v>46281</v>
      </c>
      <c r="C8" s="90"/>
      <c r="D8" s="90"/>
      <c r="E8" s="90"/>
      <c r="F8" s="90"/>
      <c r="G8" s="72"/>
      <c r="H8" s="72"/>
      <c r="I8" s="76"/>
      <c r="J8" s="67">
        <f>IF(B8="",'09-15-2026'!J28,((D8-C8)+(F8-E8)+(H8-G8))*24)</f>
        <v>0</v>
      </c>
      <c r="K8" s="67">
        <f>IF(J8&gt;=8,8,IF(J8&lt;8,J8,0))</f>
        <v>0</v>
      </c>
      <c r="L8" s="68">
        <f>IF((J8-K8)&lt;=4,J8-K8,4)</f>
        <v>0</v>
      </c>
      <c r="M8" s="69">
        <f t="shared" si="0"/>
        <v>0</v>
      </c>
      <c r="N8" s="73"/>
      <c r="O8" s="18" t="s">
        <v>19</v>
      </c>
      <c r="P8" s="18" t="s">
        <v>19</v>
      </c>
      <c r="Q8" s="84">
        <f t="shared" si="4"/>
        <v>0</v>
      </c>
      <c r="R8" s="116">
        <f t="shared" si="1"/>
        <v>0</v>
      </c>
      <c r="S8" s="44">
        <f t="shared" si="2"/>
        <v>0</v>
      </c>
      <c r="T8" s="44">
        <f t="shared" si="3"/>
        <v>0</v>
      </c>
      <c r="U8" s="44">
        <f t="shared" si="3"/>
        <v>0</v>
      </c>
      <c r="V8" s="44">
        <f t="shared" si="3"/>
        <v>0</v>
      </c>
      <c r="W8" s="44">
        <f t="shared" si="3"/>
        <v>0</v>
      </c>
      <c r="X8" s="44">
        <f t="shared" si="3"/>
        <v>0</v>
      </c>
      <c r="Y8" s="44">
        <f t="shared" si="3"/>
        <v>0</v>
      </c>
      <c r="Z8" s="44">
        <f t="shared" si="3"/>
        <v>0</v>
      </c>
      <c r="AA8" s="44">
        <f t="shared" si="3"/>
        <v>0</v>
      </c>
    </row>
    <row r="9" spans="1:112" s="44" customFormat="1" ht="15" customHeight="1">
      <c r="A9" s="19" t="s">
        <v>18</v>
      </c>
      <c r="B9" s="92">
        <v>46282</v>
      </c>
      <c r="C9" s="90"/>
      <c r="D9" s="90"/>
      <c r="E9" s="90"/>
      <c r="F9" s="90"/>
      <c r="G9" s="72"/>
      <c r="H9" s="72"/>
      <c r="I9" s="76"/>
      <c r="J9" s="67">
        <f>IF(B9="",'09-15-2026'!J29,((D9-C9)+(F9-E9)+(H9-G9))*24)</f>
        <v>0</v>
      </c>
      <c r="K9" s="67">
        <f>IF(J9&gt;=8,8,IF(J9&lt;8,J9,0))</f>
        <v>0</v>
      </c>
      <c r="L9" s="68">
        <f>IF((J9-K9)&lt;=4,J9-K9,4)</f>
        <v>0</v>
      </c>
      <c r="M9" s="69">
        <f t="shared" si="0"/>
        <v>0</v>
      </c>
      <c r="N9" s="73"/>
      <c r="O9" s="18" t="s">
        <v>19</v>
      </c>
      <c r="P9" s="18" t="s">
        <v>19</v>
      </c>
      <c r="Q9" s="84">
        <f t="shared" si="4"/>
        <v>0</v>
      </c>
      <c r="R9" s="116">
        <f t="shared" si="1"/>
        <v>0</v>
      </c>
      <c r="S9" s="44">
        <f t="shared" si="2"/>
        <v>0</v>
      </c>
      <c r="T9" s="44">
        <f t="shared" si="3"/>
        <v>0</v>
      </c>
      <c r="U9" s="44">
        <f t="shared" si="3"/>
        <v>0</v>
      </c>
      <c r="V9" s="44">
        <f t="shared" si="3"/>
        <v>0</v>
      </c>
      <c r="W9" s="44">
        <f t="shared" si="3"/>
        <v>0</v>
      </c>
      <c r="X9" s="44">
        <f t="shared" si="3"/>
        <v>0</v>
      </c>
      <c r="Y9" s="44">
        <f t="shared" si="3"/>
        <v>0</v>
      </c>
      <c r="Z9" s="44">
        <f t="shared" si="3"/>
        <v>0</v>
      </c>
      <c r="AA9" s="44">
        <f t="shared" si="3"/>
        <v>0</v>
      </c>
    </row>
    <row r="10" spans="1:112" s="44" customFormat="1" ht="15" customHeight="1">
      <c r="A10" s="19" t="s">
        <v>20</v>
      </c>
      <c r="B10" s="92">
        <v>46283</v>
      </c>
      <c r="C10" s="122"/>
      <c r="D10" s="122"/>
      <c r="E10" s="122"/>
      <c r="F10" s="123"/>
      <c r="G10" s="72"/>
      <c r="H10" s="72"/>
      <c r="I10" s="76"/>
      <c r="J10" s="67">
        <f>IF(B10="",'09-15-2026'!J30,((D10-C10)+(F10-E10)+(H10-G10))*24)</f>
        <v>0</v>
      </c>
      <c r="K10" s="67">
        <f>IF(J10&gt;=8,8,IF(J10&lt;8,J10,0))</f>
        <v>0</v>
      </c>
      <c r="L10" s="68">
        <f>IF((J10-K10)&lt;=4,J10-K10,4)</f>
        <v>0</v>
      </c>
      <c r="M10" s="69">
        <f t="shared" si="0"/>
        <v>0</v>
      </c>
      <c r="N10" s="73"/>
      <c r="O10" s="18" t="s">
        <v>19</v>
      </c>
      <c r="P10" s="18" t="s">
        <v>19</v>
      </c>
      <c r="Q10" s="84">
        <f t="shared" si="4"/>
        <v>0</v>
      </c>
      <c r="R10" s="116">
        <f t="shared" si="1"/>
        <v>0</v>
      </c>
      <c r="S10" s="44">
        <f t="shared" si="2"/>
        <v>0</v>
      </c>
      <c r="T10" s="44">
        <f t="shared" si="3"/>
        <v>0</v>
      </c>
      <c r="U10" s="44">
        <f t="shared" si="3"/>
        <v>0</v>
      </c>
      <c r="V10" s="44">
        <f t="shared" si="3"/>
        <v>0</v>
      </c>
      <c r="W10" s="44">
        <f t="shared" si="3"/>
        <v>0</v>
      </c>
      <c r="X10" s="44">
        <f t="shared" si="3"/>
        <v>0</v>
      </c>
      <c r="Y10" s="44">
        <f t="shared" si="3"/>
        <v>0</v>
      </c>
      <c r="Z10" s="44">
        <f t="shared" si="3"/>
        <v>0</v>
      </c>
      <c r="AA10" s="44">
        <f t="shared" si="3"/>
        <v>0</v>
      </c>
    </row>
    <row r="11" spans="1:112" s="1" customFormat="1" ht="15" customHeight="1">
      <c r="A11" s="20" t="s">
        <v>21</v>
      </c>
      <c r="B11" s="92">
        <v>46284</v>
      </c>
      <c r="C11" s="70"/>
      <c r="D11" s="70"/>
      <c r="E11" s="70"/>
      <c r="F11" s="71"/>
      <c r="G11" s="72"/>
      <c r="H11" s="72"/>
      <c r="I11" s="76"/>
      <c r="J11" s="67">
        <f>IF(B11="",'09-15-2026'!J31,((D11-C11)+(F11-E11)+(H11-G11))*24)</f>
        <v>0</v>
      </c>
      <c r="K11" s="67">
        <f>IF(J11&gt;=8,IF(SUM(K6:K10)&gt;=40,0,IF((SUM(K6:K10)+J11)&gt;=40,IF(40-SUM(K6:K10)&gt;8,8,40-SUM(K6:K10)),IF(J11&gt;=8,8,IF(J11&lt;8,J11,0)))),IF(J11&lt;8,IF(SUM(K6:K10)&gt;=40,0,IF((SUM(K6:K10)+J11)&gt;=40,40-SUM(K6:K10),IF(J11&gt;=8,8,IF(J11&lt;8,J11,0))))))</f>
        <v>0</v>
      </c>
      <c r="L11" s="68">
        <f>IF(K11=J11,0,IF((SUM(K6:K10)+J11)&gt;=40,IF(J11&lt;=12,J11-K11,IF(J11&gt;12,12-K11,IF((J11-K11)&lt;=4,J11-K11,4))),IF(J11&lt;=12,J11-K11,IF(J11&gt;12,12-K11,IF((J11-K11)&lt;=4,J11-K11,4)))))</f>
        <v>0</v>
      </c>
      <c r="M11" s="69">
        <f t="shared" si="0"/>
        <v>0</v>
      </c>
      <c r="N11" s="73"/>
      <c r="O11" s="18" t="s">
        <v>19</v>
      </c>
      <c r="P11" s="18" t="s">
        <v>19</v>
      </c>
      <c r="Q11" s="84">
        <f t="shared" si="4"/>
        <v>0</v>
      </c>
      <c r="R11" s="116">
        <f t="shared" si="1"/>
        <v>0</v>
      </c>
      <c r="S11" s="44">
        <f t="shared" si="2"/>
        <v>0</v>
      </c>
      <c r="T11" s="44">
        <f t="shared" si="3"/>
        <v>0</v>
      </c>
      <c r="U11" s="44">
        <f t="shared" si="3"/>
        <v>0</v>
      </c>
      <c r="V11" s="44">
        <f t="shared" si="3"/>
        <v>0</v>
      </c>
      <c r="W11" s="44">
        <f t="shared" si="3"/>
        <v>0</v>
      </c>
      <c r="X11" s="44">
        <f t="shared" si="3"/>
        <v>0</v>
      </c>
      <c r="Y11" s="44">
        <f t="shared" si="3"/>
        <v>0</v>
      </c>
      <c r="Z11" s="44">
        <f t="shared" si="3"/>
        <v>0</v>
      </c>
      <c r="AA11" s="44">
        <f t="shared" si="3"/>
        <v>0</v>
      </c>
    </row>
    <row r="12" spans="1:112" s="1" customFormat="1" ht="15" customHeight="1" thickBot="1">
      <c r="A12" s="20" t="s">
        <v>22</v>
      </c>
      <c r="B12" s="92">
        <v>46285</v>
      </c>
      <c r="C12" s="70"/>
      <c r="D12" s="70"/>
      <c r="E12" s="70"/>
      <c r="F12" s="71"/>
      <c r="G12" s="72"/>
      <c r="H12" s="72"/>
      <c r="I12" s="76"/>
      <c r="J12" s="67">
        <f>IF(B12="",'09-15-2026'!J32,((D12-C12)+(F12-E12)+(H12-G12))*24)</f>
        <v>0</v>
      </c>
      <c r="K12" s="67">
        <f>IF(SUM(R6:R11)=6,0,IF(J12=0,0,IF(SUM(K6:K11)&gt;=40,0,IF((SUM(K6:K11)+J12)&gt;=40,IF(J12&gt;8,IF(40-SUM(K6:K11)&gt;8,8,40-SUM(K6:K11)),40-SUM(K6:K11)),IF(J12&gt;=8,8,IF(J12&lt;8,J12,0))))))</f>
        <v>0</v>
      </c>
      <c r="L12" s="68">
        <f>IF(SUM(R6:R11)=6,IF(J12&gt;=8,8,J12),IF(K13=40,IF(J12&lt;=12,J12-K12,IF(J12&gt;12,12-K12,IF((J12-K12)&lt;=4,J12-K12,4))),IF(SUM(R6:R11)=6,IF(J12&lt;=12,J12-K12,IF(J12&gt;12,12-K12,IF((J12-K12)&lt;=4,J12-K12,4))),IF(J12&gt;8,IF(J12&gt;12,4,J12-K12),0))))</f>
        <v>0</v>
      </c>
      <c r="M12" s="69">
        <f>IF(J12&gt;12,J12-SUM(K12:L12),IF(J12&gt;0,IF((K12+L12)=J12,0,J12-L12),0))</f>
        <v>0</v>
      </c>
      <c r="N12" s="73"/>
      <c r="O12" s="18" t="s">
        <v>19</v>
      </c>
      <c r="P12" s="18" t="s">
        <v>19</v>
      </c>
      <c r="Q12" s="84">
        <f t="shared" si="4"/>
        <v>0</v>
      </c>
      <c r="R12" s="117">
        <f t="shared" si="1"/>
        <v>0</v>
      </c>
      <c r="S12" s="44">
        <f t="shared" si="2"/>
        <v>0</v>
      </c>
      <c r="T12" s="44">
        <f t="shared" si="3"/>
        <v>0</v>
      </c>
      <c r="U12" s="44">
        <f t="shared" si="3"/>
        <v>0</v>
      </c>
      <c r="V12" s="44">
        <f t="shared" si="3"/>
        <v>0</v>
      </c>
      <c r="W12" s="44">
        <f t="shared" si="3"/>
        <v>0</v>
      </c>
      <c r="X12" s="44">
        <f t="shared" si="3"/>
        <v>0</v>
      </c>
      <c r="Y12" s="44">
        <f t="shared" si="3"/>
        <v>0</v>
      </c>
      <c r="Z12" s="44">
        <f t="shared" si="3"/>
        <v>0</v>
      </c>
      <c r="AA12" s="44">
        <f t="shared" si="3"/>
        <v>0</v>
      </c>
    </row>
    <row r="13" spans="1:112" s="1" customFormat="1" ht="18" customHeight="1" thickBot="1">
      <c r="A13" s="22"/>
      <c r="B13" s="23"/>
      <c r="C13" s="24" t="s">
        <v>23</v>
      </c>
      <c r="D13" s="9"/>
      <c r="E13" s="9"/>
      <c r="F13" s="9"/>
      <c r="G13" s="9"/>
      <c r="H13" s="9"/>
      <c r="I13" s="25">
        <f>SUM(I6:I12)</f>
        <v>0</v>
      </c>
      <c r="J13" s="25">
        <f>SUM(J6:J12)</f>
        <v>0</v>
      </c>
      <c r="K13" s="25">
        <f>SUM(K6:K12)</f>
        <v>0</v>
      </c>
      <c r="L13" s="25">
        <f>SUM(L6:L12)</f>
        <v>0</v>
      </c>
      <c r="M13" s="25">
        <f>SUM(M6:M12)</f>
        <v>0</v>
      </c>
      <c r="N13" s="9"/>
      <c r="O13" s="9"/>
      <c r="P13" s="9"/>
      <c r="Q13" s="86">
        <f>SUM(Q6:Q12)</f>
        <v>0</v>
      </c>
      <c r="R13" s="118"/>
      <c r="S13" s="44"/>
      <c r="T13" s="44"/>
      <c r="U13" s="44"/>
      <c r="V13" s="44"/>
      <c r="W13" s="44"/>
      <c r="X13" s="44"/>
      <c r="Y13" s="44"/>
      <c r="Z13" s="44"/>
      <c r="AA13" s="44"/>
    </row>
    <row r="14" spans="1:112" s="1" customFormat="1" ht="15" customHeight="1" thickBot="1">
      <c r="A14" s="22"/>
      <c r="B14" s="23"/>
      <c r="C14" s="24"/>
      <c r="D14" s="9"/>
      <c r="E14" s="9"/>
      <c r="F14" s="9"/>
      <c r="G14" s="9"/>
      <c r="H14" s="9"/>
      <c r="I14" s="63"/>
      <c r="J14" s="63"/>
      <c r="K14" s="63"/>
      <c r="L14" s="63"/>
      <c r="M14" s="63"/>
      <c r="N14" s="9"/>
      <c r="O14" s="9"/>
      <c r="P14" s="9"/>
      <c r="Q14" s="45"/>
      <c r="R14" s="118"/>
      <c r="S14" s="44"/>
      <c r="T14" s="44"/>
      <c r="U14" s="44"/>
      <c r="V14" s="44"/>
      <c r="W14" s="44"/>
      <c r="X14" s="44"/>
      <c r="Y14" s="44"/>
      <c r="Z14" s="44"/>
      <c r="AA14" s="44"/>
    </row>
    <row r="15" spans="1:112" s="1" customFormat="1" ht="15" customHeight="1">
      <c r="A15" s="10"/>
      <c r="B15" s="27"/>
      <c r="C15" s="15" t="s">
        <v>4</v>
      </c>
      <c r="D15" s="15" t="s">
        <v>5</v>
      </c>
      <c r="E15" s="15" t="s">
        <v>4</v>
      </c>
      <c r="F15" s="15" t="s">
        <v>5</v>
      </c>
      <c r="G15" s="28" t="s">
        <v>4</v>
      </c>
      <c r="H15" s="28" t="s">
        <v>5</v>
      </c>
      <c r="I15" s="75" t="s">
        <v>6</v>
      </c>
      <c r="J15" s="29" t="s">
        <v>7</v>
      </c>
      <c r="K15" s="30" t="s">
        <v>8</v>
      </c>
      <c r="L15" s="16" t="s">
        <v>9</v>
      </c>
      <c r="M15" s="30" t="s">
        <v>10</v>
      </c>
      <c r="N15" s="16" t="s">
        <v>11</v>
      </c>
      <c r="O15" s="17" t="s">
        <v>12</v>
      </c>
      <c r="P15" s="17" t="s">
        <v>13</v>
      </c>
      <c r="Q15" s="81" t="s">
        <v>14</v>
      </c>
      <c r="R15" s="119"/>
      <c r="S15" s="44"/>
      <c r="T15" s="44"/>
      <c r="U15" s="44"/>
      <c r="V15" s="44"/>
      <c r="W15" s="44"/>
      <c r="X15" s="44"/>
      <c r="Y15" s="44"/>
      <c r="Z15" s="44"/>
      <c r="AA15" s="44"/>
    </row>
    <row r="16" spans="1:112" s="1" customFormat="1" ht="15" customHeight="1">
      <c r="A16" s="19" t="s">
        <v>15</v>
      </c>
      <c r="B16" s="62">
        <v>46286</v>
      </c>
      <c r="C16" s="122"/>
      <c r="D16" s="122"/>
      <c r="E16" s="122"/>
      <c r="F16" s="123"/>
      <c r="G16" s="66"/>
      <c r="H16" s="66"/>
      <c r="I16" s="76"/>
      <c r="J16" s="67">
        <f t="shared" ref="J16:J22" si="5">((D16-C16)+(F16-E16)+(H16-G16))*24</f>
        <v>0</v>
      </c>
      <c r="K16" s="67">
        <f>IF(J16&gt;=8,8,IF(J16&lt;8,J16,0))</f>
        <v>0</v>
      </c>
      <c r="L16" s="68">
        <f>IF((J16-K16)&lt;=4,J16-K16,4)</f>
        <v>0</v>
      </c>
      <c r="M16" s="69">
        <f t="shared" ref="M16:M21" si="6">IF(J16&gt;12,J16-SUM(K16:L16),0)</f>
        <v>0</v>
      </c>
      <c r="N16" s="73"/>
      <c r="O16" s="18" t="s">
        <v>19</v>
      </c>
      <c r="P16" s="18" t="s">
        <v>19</v>
      </c>
      <c r="Q16" s="84">
        <f>SUM(L16:M16)</f>
        <v>0</v>
      </c>
      <c r="R16" s="116">
        <f t="shared" ref="R16:R22" si="7">IF(J16-I16&gt;0,1,0)</f>
        <v>0</v>
      </c>
      <c r="S16" s="44">
        <f t="shared" ref="S16:AA22" si="8">IF($N16=S$5,$I16,0)</f>
        <v>0</v>
      </c>
      <c r="T16" s="44">
        <f t="shared" si="8"/>
        <v>0</v>
      </c>
      <c r="U16" s="44">
        <f t="shared" si="8"/>
        <v>0</v>
      </c>
      <c r="V16" s="44">
        <f t="shared" si="8"/>
        <v>0</v>
      </c>
      <c r="W16" s="44">
        <f t="shared" si="8"/>
        <v>0</v>
      </c>
      <c r="X16" s="44">
        <f t="shared" si="8"/>
        <v>0</v>
      </c>
      <c r="Y16" s="44">
        <f t="shared" si="8"/>
        <v>0</v>
      </c>
      <c r="Z16" s="44">
        <f t="shared" si="8"/>
        <v>0</v>
      </c>
      <c r="AA16" s="44">
        <f t="shared" si="8"/>
        <v>0</v>
      </c>
    </row>
    <row r="17" spans="1:112" s="1" customFormat="1" ht="15" customHeight="1">
      <c r="A17" s="19" t="s">
        <v>16</v>
      </c>
      <c r="B17" s="62">
        <v>46287</v>
      </c>
      <c r="C17" s="122"/>
      <c r="D17" s="122"/>
      <c r="E17" s="122"/>
      <c r="F17" s="123"/>
      <c r="G17" s="72"/>
      <c r="H17" s="72"/>
      <c r="I17" s="76"/>
      <c r="J17" s="67">
        <f t="shared" si="5"/>
        <v>0</v>
      </c>
      <c r="K17" s="67">
        <f>IF(J17&gt;=8,8,IF(J17&lt;8,J17,0))</f>
        <v>0</v>
      </c>
      <c r="L17" s="68">
        <f>IF((J17-K17)&lt;=4,J17-K17,4)</f>
        <v>0</v>
      </c>
      <c r="M17" s="69">
        <f t="shared" si="6"/>
        <v>0</v>
      </c>
      <c r="N17" s="73"/>
      <c r="O17" s="18" t="s">
        <v>19</v>
      </c>
      <c r="P17" s="18" t="s">
        <v>19</v>
      </c>
      <c r="Q17" s="84">
        <f t="shared" ref="Q17:Q22" si="9">SUM(L17:M17)</f>
        <v>0</v>
      </c>
      <c r="R17" s="116">
        <f t="shared" si="7"/>
        <v>0</v>
      </c>
      <c r="S17" s="44">
        <f t="shared" si="8"/>
        <v>0</v>
      </c>
      <c r="T17" s="44">
        <f t="shared" si="8"/>
        <v>0</v>
      </c>
      <c r="U17" s="44">
        <f t="shared" si="8"/>
        <v>0</v>
      </c>
      <c r="V17" s="44">
        <f t="shared" si="8"/>
        <v>0</v>
      </c>
      <c r="W17" s="44">
        <f t="shared" si="8"/>
        <v>0</v>
      </c>
      <c r="X17" s="44">
        <f t="shared" si="8"/>
        <v>0</v>
      </c>
      <c r="Y17" s="44">
        <f t="shared" si="8"/>
        <v>0</v>
      </c>
      <c r="Z17" s="44">
        <f t="shared" si="8"/>
        <v>0</v>
      </c>
      <c r="AA17" s="44">
        <f t="shared" si="8"/>
        <v>0</v>
      </c>
    </row>
    <row r="18" spans="1:112" s="1" customFormat="1" ht="15" customHeight="1">
      <c r="A18" s="19" t="s">
        <v>17</v>
      </c>
      <c r="B18" s="62">
        <v>46288</v>
      </c>
      <c r="C18" s="122"/>
      <c r="D18" s="122"/>
      <c r="E18" s="122"/>
      <c r="F18" s="123"/>
      <c r="G18" s="72"/>
      <c r="H18" s="72"/>
      <c r="I18" s="76"/>
      <c r="J18" s="67">
        <f t="shared" si="5"/>
        <v>0</v>
      </c>
      <c r="K18" s="67">
        <f>IF(J18&gt;=8,8,IF(J18&lt;8,J18,0))</f>
        <v>0</v>
      </c>
      <c r="L18" s="68">
        <f>IF((J18-K18)&lt;=4,J18-K18,4)</f>
        <v>0</v>
      </c>
      <c r="M18" s="69">
        <f t="shared" si="6"/>
        <v>0</v>
      </c>
      <c r="N18" s="73"/>
      <c r="O18" s="18" t="s">
        <v>19</v>
      </c>
      <c r="P18" s="18" t="s">
        <v>19</v>
      </c>
      <c r="Q18" s="84">
        <f t="shared" si="9"/>
        <v>0</v>
      </c>
      <c r="R18" s="116">
        <f t="shared" si="7"/>
        <v>0</v>
      </c>
      <c r="S18" s="44">
        <f t="shared" si="8"/>
        <v>0</v>
      </c>
      <c r="T18" s="44">
        <f t="shared" si="8"/>
        <v>0</v>
      </c>
      <c r="U18" s="44">
        <f t="shared" si="8"/>
        <v>0</v>
      </c>
      <c r="V18" s="44">
        <f t="shared" si="8"/>
        <v>0</v>
      </c>
      <c r="W18" s="44">
        <f t="shared" si="8"/>
        <v>0</v>
      </c>
      <c r="X18" s="44">
        <f t="shared" si="8"/>
        <v>0</v>
      </c>
      <c r="Y18" s="44">
        <f t="shared" si="8"/>
        <v>0</v>
      </c>
      <c r="Z18" s="44">
        <f t="shared" si="8"/>
        <v>0</v>
      </c>
      <c r="AA18" s="44">
        <f t="shared" si="8"/>
        <v>0</v>
      </c>
    </row>
    <row r="19" spans="1:112" s="1" customFormat="1" ht="15" customHeight="1">
      <c r="A19" s="19" t="s">
        <v>18</v>
      </c>
      <c r="B19" s="62">
        <v>46289</v>
      </c>
      <c r="C19" s="122"/>
      <c r="D19" s="122"/>
      <c r="E19" s="122"/>
      <c r="F19" s="123"/>
      <c r="G19" s="72"/>
      <c r="H19" s="72"/>
      <c r="I19" s="76"/>
      <c r="J19" s="67">
        <f t="shared" si="5"/>
        <v>0</v>
      </c>
      <c r="K19" s="67">
        <f>IF(J19&gt;=8,8,IF(J19&lt;8,J19,0))</f>
        <v>0</v>
      </c>
      <c r="L19" s="68">
        <f>IF((J19-K19)&lt;=4,J19-K19,4)</f>
        <v>0</v>
      </c>
      <c r="M19" s="69">
        <f t="shared" si="6"/>
        <v>0</v>
      </c>
      <c r="N19" s="73"/>
      <c r="O19" s="18" t="s">
        <v>19</v>
      </c>
      <c r="P19" s="18" t="s">
        <v>19</v>
      </c>
      <c r="Q19" s="84">
        <f t="shared" si="9"/>
        <v>0</v>
      </c>
      <c r="R19" s="116">
        <f t="shared" si="7"/>
        <v>0</v>
      </c>
      <c r="S19" s="44">
        <f t="shared" si="8"/>
        <v>0</v>
      </c>
      <c r="T19" s="44">
        <f t="shared" si="8"/>
        <v>0</v>
      </c>
      <c r="U19" s="44">
        <f t="shared" si="8"/>
        <v>0</v>
      </c>
      <c r="V19" s="44">
        <f t="shared" si="8"/>
        <v>0</v>
      </c>
      <c r="W19" s="44">
        <f t="shared" si="8"/>
        <v>0</v>
      </c>
      <c r="X19" s="44">
        <f t="shared" si="8"/>
        <v>0</v>
      </c>
      <c r="Y19" s="44">
        <f t="shared" si="8"/>
        <v>0</v>
      </c>
      <c r="Z19" s="44">
        <f t="shared" si="8"/>
        <v>0</v>
      </c>
      <c r="AA19" s="44">
        <f t="shared" si="8"/>
        <v>0</v>
      </c>
    </row>
    <row r="20" spans="1:112" s="44" customFormat="1" ht="15" customHeight="1">
      <c r="A20" s="19" t="s">
        <v>20</v>
      </c>
      <c r="B20" s="62">
        <v>46290</v>
      </c>
      <c r="C20" s="122"/>
      <c r="D20" s="122"/>
      <c r="E20" s="122"/>
      <c r="F20" s="123"/>
      <c r="G20" s="72"/>
      <c r="H20" s="72"/>
      <c r="I20" s="76"/>
      <c r="J20" s="67">
        <f t="shared" si="5"/>
        <v>0</v>
      </c>
      <c r="K20" s="67">
        <f>IF(J20&gt;=8,8,IF(J20&lt;8,J20,0))</f>
        <v>0</v>
      </c>
      <c r="L20" s="68">
        <f>IF((J20-K20)&lt;=4,J20-K20,4)</f>
        <v>0</v>
      </c>
      <c r="M20" s="69">
        <f t="shared" si="6"/>
        <v>0</v>
      </c>
      <c r="N20" s="73"/>
      <c r="O20" s="18" t="s">
        <v>19</v>
      </c>
      <c r="P20" s="18" t="s">
        <v>19</v>
      </c>
      <c r="Q20" s="84">
        <f t="shared" si="9"/>
        <v>0</v>
      </c>
      <c r="R20" s="116">
        <f t="shared" si="7"/>
        <v>0</v>
      </c>
      <c r="S20" s="44">
        <f t="shared" si="8"/>
        <v>0</v>
      </c>
      <c r="T20" s="44">
        <f t="shared" si="8"/>
        <v>0</v>
      </c>
      <c r="U20" s="44">
        <f t="shared" si="8"/>
        <v>0</v>
      </c>
      <c r="V20" s="44">
        <f t="shared" si="8"/>
        <v>0</v>
      </c>
      <c r="W20" s="44">
        <f t="shared" si="8"/>
        <v>0</v>
      </c>
      <c r="X20" s="44">
        <f t="shared" si="8"/>
        <v>0</v>
      </c>
      <c r="Y20" s="44">
        <f t="shared" si="8"/>
        <v>0</v>
      </c>
      <c r="Z20" s="44">
        <f t="shared" si="8"/>
        <v>0</v>
      </c>
      <c r="AA20" s="44">
        <f t="shared" si="8"/>
        <v>0</v>
      </c>
    </row>
    <row r="21" spans="1:112" s="44" customFormat="1" ht="15" customHeight="1">
      <c r="A21" s="20" t="s">
        <v>21</v>
      </c>
      <c r="B21" s="62">
        <v>46291</v>
      </c>
      <c r="C21" s="70"/>
      <c r="D21" s="70"/>
      <c r="E21" s="70"/>
      <c r="F21" s="71"/>
      <c r="G21" s="72"/>
      <c r="H21" s="72"/>
      <c r="I21" s="76"/>
      <c r="J21" s="67">
        <f t="shared" si="5"/>
        <v>0</v>
      </c>
      <c r="K21" s="67">
        <f>IF(J21&gt;=8,IF(SUM(K16:K20)&gt;=40,0,IF((SUM(K16:K20)+J21)&gt;=40,IF(40-SUM(K16:K20)&gt;8,8,40-SUM(K16:K20)),IF(J21&gt;=8,8,IF(J21&lt;8,J21,0)))),IF(J21&lt;8,IF(SUM(K16:K20)&gt;=40,0,IF((SUM(K16:K20)+J21)&gt;=40,40-SUM(K16:K20),IF(J21&gt;=8,8,IF(J21&lt;8,J21,0))))))</f>
        <v>0</v>
      </c>
      <c r="L21" s="68">
        <f>IF(K21=J21,0,IF((SUM(K16:K20)+J21)&gt;=40,IF(J21&lt;=12,J21-K21,IF(J21&gt;12,12-K21,IF((J21-K21)&lt;=4,J21-K21,4))),IF(J21&lt;=12,J21-K21,IF(J21&gt;12,12-K21,IF((J21-K21)&lt;=4,J21-K21,4)))))</f>
        <v>0</v>
      </c>
      <c r="M21" s="69">
        <f t="shared" si="6"/>
        <v>0</v>
      </c>
      <c r="N21" s="73"/>
      <c r="O21" s="18" t="s">
        <v>19</v>
      </c>
      <c r="P21" s="18" t="s">
        <v>19</v>
      </c>
      <c r="Q21" s="84">
        <f t="shared" si="9"/>
        <v>0</v>
      </c>
      <c r="R21" s="116">
        <f t="shared" si="7"/>
        <v>0</v>
      </c>
      <c r="S21" s="44">
        <f t="shared" si="8"/>
        <v>0</v>
      </c>
      <c r="T21" s="44">
        <f t="shared" si="8"/>
        <v>0</v>
      </c>
      <c r="U21" s="44">
        <f t="shared" si="8"/>
        <v>0</v>
      </c>
      <c r="V21" s="44">
        <f t="shared" si="8"/>
        <v>0</v>
      </c>
      <c r="W21" s="44">
        <f t="shared" si="8"/>
        <v>0</v>
      </c>
      <c r="X21" s="44">
        <f t="shared" si="8"/>
        <v>0</v>
      </c>
      <c r="Y21" s="44">
        <f t="shared" si="8"/>
        <v>0</v>
      </c>
      <c r="Z21" s="44">
        <f t="shared" si="8"/>
        <v>0</v>
      </c>
      <c r="AA21" s="44">
        <f t="shared" si="8"/>
        <v>0</v>
      </c>
    </row>
    <row r="22" spans="1:112" s="1" customFormat="1" ht="15" customHeight="1" thickBot="1">
      <c r="A22" s="20" t="s">
        <v>22</v>
      </c>
      <c r="B22" s="62">
        <v>46292</v>
      </c>
      <c r="C22" s="70"/>
      <c r="D22" s="70"/>
      <c r="E22" s="70"/>
      <c r="F22" s="71"/>
      <c r="G22" s="72"/>
      <c r="H22" s="72"/>
      <c r="I22" s="76"/>
      <c r="J22" s="67">
        <f t="shared" si="5"/>
        <v>0</v>
      </c>
      <c r="K22" s="67">
        <f>IF(SUM(R16:R21)=6,0,IF(J22=0,0,IF(SUM(K16:K21)&gt;=40,0,IF((SUM(K16:K21)+J22)&gt;=40,IF(J22&gt;8,IF(40-SUM(K16:K21)&gt;8,8,40-SUM(K16:K21)),40-SUM(K16:K21)),IF(J22&gt;=8,8,IF(J22&lt;8,J22,0))))))</f>
        <v>0</v>
      </c>
      <c r="L22" s="68">
        <f>IF(SUM(R16:R21)=6,IF(J22&gt;=8,8,J22),IF(K23=40,IF(J22&lt;=12,J22-K22,IF(J22&gt;12,12-K22,IF((J22-K22)&lt;=4,J22-K22,4))),IF(SUM(R16:R21)=6,IF(J22&lt;=12,J22-K22,IF(J22&gt;12,12-K22,IF((J22-K22)&lt;=4,J22-K22,4))),IF(J22&gt;8,IF(J22&gt;12,4,J22-K22),0))))</f>
        <v>0</v>
      </c>
      <c r="M22" s="69">
        <f>IF(J22&gt;12,J22-SUM(K22:L22),IF(J22&gt;0,IF((K22+L22)=J22,0,J22-L22),0))</f>
        <v>0</v>
      </c>
      <c r="N22" s="73"/>
      <c r="O22" s="18" t="s">
        <v>19</v>
      </c>
      <c r="P22" s="18" t="s">
        <v>19</v>
      </c>
      <c r="Q22" s="84">
        <f t="shared" si="9"/>
        <v>0</v>
      </c>
      <c r="R22" s="117">
        <f t="shared" si="7"/>
        <v>0</v>
      </c>
      <c r="S22" s="44">
        <f t="shared" si="8"/>
        <v>0</v>
      </c>
      <c r="T22" s="44">
        <f t="shared" si="8"/>
        <v>0</v>
      </c>
      <c r="U22" s="44">
        <f t="shared" si="8"/>
        <v>0</v>
      </c>
      <c r="V22" s="44">
        <f t="shared" si="8"/>
        <v>0</v>
      </c>
      <c r="W22" s="44">
        <f t="shared" si="8"/>
        <v>0</v>
      </c>
      <c r="X22" s="44">
        <f t="shared" si="8"/>
        <v>0</v>
      </c>
      <c r="Y22" s="44">
        <f t="shared" si="8"/>
        <v>0</v>
      </c>
      <c r="Z22" s="44">
        <f t="shared" si="8"/>
        <v>0</v>
      </c>
      <c r="AA22" s="44">
        <f t="shared" si="8"/>
        <v>0</v>
      </c>
    </row>
    <row r="23" spans="1:112" ht="15" customHeight="1" thickBot="1">
      <c r="A23" s="22"/>
      <c r="B23" s="23"/>
      <c r="C23" s="24" t="s">
        <v>23</v>
      </c>
      <c r="D23" s="9"/>
      <c r="E23" s="9"/>
      <c r="F23" s="9"/>
      <c r="G23" s="9"/>
      <c r="H23" s="9"/>
      <c r="I23" s="25">
        <f>SUM(I16:I22)</f>
        <v>0</v>
      </c>
      <c r="J23" s="25">
        <f>SUM(J16:J22)</f>
        <v>0</v>
      </c>
      <c r="K23" s="25">
        <f>SUM(K16:K22)</f>
        <v>0</v>
      </c>
      <c r="L23" s="25">
        <f>SUM(L16:L22)</f>
        <v>0</v>
      </c>
      <c r="M23" s="25">
        <f>SUM(M16:M22)</f>
        <v>0</v>
      </c>
      <c r="N23" s="9"/>
      <c r="O23" s="9"/>
      <c r="P23" s="9"/>
      <c r="Q23" s="86">
        <f>SUM(Q16:Q22)</f>
        <v>0</v>
      </c>
      <c r="R23" s="45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</row>
    <row r="24" spans="1:112" ht="15" customHeight="1" thickBot="1">
      <c r="A24" s="22"/>
      <c r="B24" s="23"/>
      <c r="C24" s="24"/>
      <c r="D24" s="9"/>
      <c r="E24" s="9"/>
      <c r="F24" s="9"/>
      <c r="G24" s="9"/>
      <c r="H24" s="9"/>
      <c r="I24" s="63"/>
      <c r="J24" s="63"/>
      <c r="K24" s="63"/>
      <c r="L24" s="63"/>
      <c r="M24" s="63"/>
      <c r="N24" s="9"/>
      <c r="O24" s="9"/>
      <c r="P24" s="9"/>
      <c r="Q24" s="45"/>
      <c r="R24" s="45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</row>
    <row r="25" spans="1:112" ht="15" customHeight="1">
      <c r="A25" s="10"/>
      <c r="B25" s="27"/>
      <c r="C25" s="15" t="s">
        <v>4</v>
      </c>
      <c r="D25" s="15" t="s">
        <v>5</v>
      </c>
      <c r="E25" s="15" t="s">
        <v>4</v>
      </c>
      <c r="F25" s="15" t="s">
        <v>5</v>
      </c>
      <c r="G25" s="28" t="s">
        <v>4</v>
      </c>
      <c r="H25" s="28" t="s">
        <v>5</v>
      </c>
      <c r="I25" s="75" t="s">
        <v>6</v>
      </c>
      <c r="J25" s="29" t="s">
        <v>7</v>
      </c>
      <c r="K25" s="30" t="s">
        <v>8</v>
      </c>
      <c r="L25" s="16" t="s">
        <v>9</v>
      </c>
      <c r="M25" s="30" t="s">
        <v>10</v>
      </c>
      <c r="N25" s="16" t="s">
        <v>11</v>
      </c>
      <c r="O25" s="17" t="s">
        <v>12</v>
      </c>
      <c r="P25" s="17" t="s">
        <v>13</v>
      </c>
      <c r="Q25" s="81" t="s">
        <v>14</v>
      </c>
      <c r="R25" s="45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</row>
    <row r="26" spans="1:112" ht="15" customHeight="1">
      <c r="A26" s="19" t="s">
        <v>15</v>
      </c>
      <c r="B26" s="62">
        <v>46293</v>
      </c>
      <c r="C26" s="122"/>
      <c r="D26" s="122"/>
      <c r="E26" s="122"/>
      <c r="F26" s="123"/>
      <c r="G26" s="66"/>
      <c r="H26" s="66"/>
      <c r="I26" s="76"/>
      <c r="J26" s="67">
        <f t="shared" ref="J26:J32" si="10">((D26-C26)+(F26-E26)+(H26-G26))*24</f>
        <v>0</v>
      </c>
      <c r="K26" s="67">
        <f>IF(J26&gt;=8,8,IF(J26&lt;8,J26,0))</f>
        <v>0</v>
      </c>
      <c r="L26" s="68">
        <f>IF((J26-K26)&lt;=4,J26-K26,4)</f>
        <v>0</v>
      </c>
      <c r="M26" s="69">
        <f t="shared" ref="M26:M31" si="11">IF(J26&gt;12,J26-SUM(K26:L26),0)</f>
        <v>0</v>
      </c>
      <c r="N26" s="73"/>
      <c r="O26" s="18" t="s">
        <v>19</v>
      </c>
      <c r="P26" s="18" t="s">
        <v>19</v>
      </c>
      <c r="Q26" s="84">
        <f>SUM(L26:M26)</f>
        <v>0</v>
      </c>
      <c r="R26" s="45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</row>
    <row r="27" spans="1:112" ht="15" customHeight="1">
      <c r="A27" s="19" t="s">
        <v>16</v>
      </c>
      <c r="B27" s="62">
        <v>46294</v>
      </c>
      <c r="C27" s="122"/>
      <c r="D27" s="122"/>
      <c r="E27" s="122"/>
      <c r="F27" s="123"/>
      <c r="G27" s="72"/>
      <c r="H27" s="72"/>
      <c r="I27" s="76"/>
      <c r="J27" s="67">
        <f t="shared" si="10"/>
        <v>0</v>
      </c>
      <c r="K27" s="67">
        <f>IF(J27&gt;=8,8,IF(J27&lt;8,J27,0))</f>
        <v>0</v>
      </c>
      <c r="L27" s="68">
        <f>IF((J27-K27)&lt;=4,J27-K27,4)</f>
        <v>0</v>
      </c>
      <c r="M27" s="69">
        <f t="shared" si="11"/>
        <v>0</v>
      </c>
      <c r="N27" s="73"/>
      <c r="O27" s="18" t="s">
        <v>19</v>
      </c>
      <c r="P27" s="18" t="s">
        <v>19</v>
      </c>
      <c r="Q27" s="84">
        <f t="shared" ref="Q27:Q32" si="12">SUM(L27:M27)</f>
        <v>0</v>
      </c>
      <c r="R27" s="45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</row>
    <row r="28" spans="1:112" ht="15" customHeight="1">
      <c r="A28" s="19" t="s">
        <v>17</v>
      </c>
      <c r="B28" s="62">
        <v>46295</v>
      </c>
      <c r="C28" s="122"/>
      <c r="D28" s="122"/>
      <c r="E28" s="122"/>
      <c r="F28" s="123"/>
      <c r="G28" s="72"/>
      <c r="H28" s="72"/>
      <c r="I28" s="76"/>
      <c r="J28" s="67">
        <f t="shared" si="10"/>
        <v>0</v>
      </c>
      <c r="K28" s="67">
        <f>IF(J28&gt;=8,8,IF(J28&lt;8,J28,0))</f>
        <v>0</v>
      </c>
      <c r="L28" s="68">
        <f>IF((J28-K28)&lt;=4,J28-K28,4)</f>
        <v>0</v>
      </c>
      <c r="M28" s="69">
        <f t="shared" si="11"/>
        <v>0</v>
      </c>
      <c r="N28" s="73"/>
      <c r="O28" s="18" t="s">
        <v>19</v>
      </c>
      <c r="P28" s="18" t="s">
        <v>19</v>
      </c>
      <c r="Q28" s="84">
        <f t="shared" si="12"/>
        <v>0</v>
      </c>
      <c r="R28" s="45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</row>
    <row r="29" spans="1:112" ht="15" customHeight="1">
      <c r="A29" s="19" t="s">
        <v>18</v>
      </c>
      <c r="B29" s="62"/>
      <c r="C29" s="122"/>
      <c r="D29" s="122"/>
      <c r="E29" s="122"/>
      <c r="F29" s="123"/>
      <c r="G29" s="72"/>
      <c r="H29" s="72"/>
      <c r="I29" s="76"/>
      <c r="J29" s="67">
        <f t="shared" si="10"/>
        <v>0</v>
      </c>
      <c r="K29" s="67">
        <f>IF(J29&gt;=8,8,IF(J29&lt;8,J29,0))</f>
        <v>0</v>
      </c>
      <c r="L29" s="68">
        <f>IF((J29-K29)&lt;=4,J29-K29,4)</f>
        <v>0</v>
      </c>
      <c r="M29" s="69">
        <f t="shared" si="11"/>
        <v>0</v>
      </c>
      <c r="N29" s="73"/>
      <c r="O29" s="18" t="s">
        <v>19</v>
      </c>
      <c r="P29" s="18" t="s">
        <v>19</v>
      </c>
      <c r="Q29" s="84">
        <f t="shared" si="12"/>
        <v>0</v>
      </c>
      <c r="R29" s="45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</row>
    <row r="30" spans="1:112" ht="15" customHeight="1">
      <c r="A30" s="19" t="s">
        <v>20</v>
      </c>
      <c r="B30" s="62"/>
      <c r="C30" s="122"/>
      <c r="D30" s="122"/>
      <c r="E30" s="122"/>
      <c r="F30" s="123"/>
      <c r="G30" s="72"/>
      <c r="H30" s="72"/>
      <c r="I30" s="76"/>
      <c r="J30" s="67">
        <f t="shared" si="10"/>
        <v>0</v>
      </c>
      <c r="K30" s="67">
        <f>IF(J30&gt;=8,8,IF(J30&lt;8,J30,0))</f>
        <v>0</v>
      </c>
      <c r="L30" s="68">
        <f>IF((J30-K30)&lt;=4,J30-K30,4)</f>
        <v>0</v>
      </c>
      <c r="M30" s="69">
        <f t="shared" si="11"/>
        <v>0</v>
      </c>
      <c r="N30" s="73"/>
      <c r="O30" s="18" t="s">
        <v>19</v>
      </c>
      <c r="P30" s="18" t="s">
        <v>19</v>
      </c>
      <c r="Q30" s="84">
        <f t="shared" si="12"/>
        <v>0</v>
      </c>
      <c r="R30" s="45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</row>
    <row r="31" spans="1:112" ht="15" customHeight="1">
      <c r="A31" s="20" t="s">
        <v>21</v>
      </c>
      <c r="B31" s="62"/>
      <c r="C31" s="70"/>
      <c r="D31" s="70"/>
      <c r="E31" s="70"/>
      <c r="F31" s="71"/>
      <c r="G31" s="72"/>
      <c r="H31" s="72"/>
      <c r="I31" s="76"/>
      <c r="J31" s="67">
        <f t="shared" si="10"/>
        <v>0</v>
      </c>
      <c r="K31" s="67">
        <f>IF(J31&gt;=8,IF(SUM(K26:K30)&gt;=40,0,IF((SUM(K26:K30)+J31)&gt;=40,IF(40-SUM(K26:K30)&gt;8,8,40-SUM(K26:K30)),IF(J31&gt;=8,8,IF(J31&lt;8,J31,0)))),IF(J31&lt;8,IF(SUM(K26:K30)&gt;=40,0,IF((SUM(K26:K30)+J31)&gt;=40,40-SUM(K26:K30),IF(J31&gt;=8,8,IF(J31&lt;8,J31,0))))))</f>
        <v>0</v>
      </c>
      <c r="L31" s="68">
        <f>IF(K31=J31,0,IF((SUM(K26:K30)+J31)&gt;=40,IF(J31&lt;=12,J31-K31,IF(J31&gt;12,12-K31,IF((J31-K31)&lt;=4,J31-K31,4))),IF(J31&lt;=12,J31-K31,IF(J31&gt;12,12-K31,IF((J31-K31)&lt;=4,J31-K31,4)))))</f>
        <v>0</v>
      </c>
      <c r="M31" s="69">
        <f t="shared" si="11"/>
        <v>0</v>
      </c>
      <c r="N31" s="73"/>
      <c r="O31" s="18" t="s">
        <v>19</v>
      </c>
      <c r="P31" s="18" t="s">
        <v>19</v>
      </c>
      <c r="Q31" s="84">
        <f t="shared" si="12"/>
        <v>0</v>
      </c>
      <c r="R31" s="45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</row>
    <row r="32" spans="1:112" ht="15" customHeight="1" thickBot="1">
      <c r="A32" s="20" t="s">
        <v>22</v>
      </c>
      <c r="B32" s="62"/>
      <c r="C32" s="70"/>
      <c r="D32" s="70"/>
      <c r="E32" s="70"/>
      <c r="F32" s="71"/>
      <c r="G32" s="72"/>
      <c r="H32" s="72"/>
      <c r="I32" s="76"/>
      <c r="J32" s="67">
        <f t="shared" si="10"/>
        <v>0</v>
      </c>
      <c r="K32" s="67">
        <f>IF(SUM(R26:R31)=6,0,IF(J32=0,0,IF(SUM(K26:K31)&gt;=40,0,IF((SUM(K26:K31)+J32)&gt;=40,IF(J32&gt;8,IF(40-SUM(K26:K31)&gt;8,8,40-SUM(K26:K31)),40-SUM(K26:K31)),IF(J32&gt;=8,8,IF(J32&lt;8,J32,0))))))</f>
        <v>0</v>
      </c>
      <c r="L32" s="68">
        <f>IF(SUM(R26:R31)=6,IF(J32&gt;=8,8,J32),IF(K33=40,IF(J32&lt;=12,J32-K32,IF(J32&gt;12,12-K32,IF((J32-K32)&lt;=4,J32-K32,4))),IF(SUM(R26:R31)=6,IF(J32&lt;=12,J32-K32,IF(J32&gt;12,12-K32,IF((J32-K32)&lt;=4,J32-K32,4))),IF(J32&gt;8,IF(J32&gt;12,4,J32-K32),0))))</f>
        <v>0</v>
      </c>
      <c r="M32" s="69">
        <f>IF(J32&gt;12,J32-SUM(K32:L32),IF(J32&gt;0,IF((K32+L32)=J32,0,J32-L32),0))</f>
        <v>0</v>
      </c>
      <c r="N32" s="73"/>
      <c r="O32" s="18" t="s">
        <v>19</v>
      </c>
      <c r="P32" s="18" t="s">
        <v>19</v>
      </c>
      <c r="Q32" s="84">
        <f t="shared" si="12"/>
        <v>0</v>
      </c>
      <c r="R32" s="45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</row>
    <row r="33" spans="1:112" ht="15" customHeight="1" thickBot="1">
      <c r="A33" s="22"/>
      <c r="B33" s="23"/>
      <c r="C33" s="24" t="s">
        <v>23</v>
      </c>
      <c r="D33" s="9"/>
      <c r="E33" s="9"/>
      <c r="F33" s="9"/>
      <c r="G33" s="9"/>
      <c r="H33" s="9"/>
      <c r="I33" s="25">
        <f>SUM(I26:I32)</f>
        <v>0</v>
      </c>
      <c r="J33" s="25">
        <f>SUM(J26:J32)</f>
        <v>0</v>
      </c>
      <c r="K33" s="25">
        <f>SUM(K26:K32)</f>
        <v>0</v>
      </c>
      <c r="L33" s="25">
        <f>SUM(L26:L32)</f>
        <v>0</v>
      </c>
      <c r="M33" s="25">
        <f>SUM(M26:M32)</f>
        <v>0</v>
      </c>
      <c r="N33" s="9"/>
      <c r="O33" s="9"/>
      <c r="P33" s="9"/>
      <c r="Q33" s="86">
        <f>SUM(Q26:Q32)</f>
        <v>0</v>
      </c>
      <c r="R33" s="45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</row>
    <row r="34" spans="1:112" ht="16" thickBot="1">
      <c r="A34" s="22"/>
      <c r="B34" s="31"/>
      <c r="C34" s="9"/>
      <c r="D34" s="9"/>
      <c r="E34" s="9"/>
      <c r="F34" s="9"/>
      <c r="G34" s="9"/>
      <c r="H34" s="9"/>
      <c r="I34" s="77"/>
      <c r="J34" s="32"/>
      <c r="K34" s="26"/>
      <c r="L34" s="26"/>
      <c r="M34" s="26"/>
      <c r="N34" s="9"/>
      <c r="O34" s="1"/>
      <c r="P34" s="1"/>
      <c r="Q34" s="9"/>
      <c r="R34" s="9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</row>
    <row r="35" spans="1:112" ht="18.5" thickBot="1">
      <c r="A35" s="33"/>
      <c r="B35" s="11"/>
      <c r="C35" s="34" t="s">
        <v>24</v>
      </c>
      <c r="D35" s="35"/>
      <c r="E35" s="35"/>
      <c r="F35" s="35"/>
      <c r="G35" s="35"/>
      <c r="H35" s="35"/>
      <c r="I35" s="36">
        <f>SUM(I13+I23+I33)</f>
        <v>0</v>
      </c>
      <c r="J35" s="36">
        <f>SUM(J13+J23+J33)</f>
        <v>0</v>
      </c>
      <c r="K35" s="36">
        <f>SUM(K13+K23+K33)</f>
        <v>0</v>
      </c>
      <c r="L35" s="36">
        <f>SUM(L13+L23+L33)</f>
        <v>0</v>
      </c>
      <c r="M35" s="36">
        <f>SUM(M13+M23+M33)</f>
        <v>0</v>
      </c>
      <c r="N35" s="9"/>
      <c r="O35" s="1"/>
      <c r="P35" s="1"/>
      <c r="Q35" s="37" t="s">
        <v>25</v>
      </c>
      <c r="R35" s="41"/>
      <c r="S35" s="1">
        <f t="shared" ref="S35:AA35" si="13">SUM(S6:S33)</f>
        <v>0</v>
      </c>
      <c r="T35" s="1">
        <f t="shared" si="13"/>
        <v>0</v>
      </c>
      <c r="U35" s="1">
        <f t="shared" si="13"/>
        <v>0</v>
      </c>
      <c r="V35" s="1">
        <f t="shared" si="13"/>
        <v>0</v>
      </c>
      <c r="W35" s="1">
        <f t="shared" si="13"/>
        <v>0</v>
      </c>
      <c r="X35" s="1">
        <f t="shared" si="13"/>
        <v>0</v>
      </c>
      <c r="Y35" s="1">
        <f t="shared" si="13"/>
        <v>0</v>
      </c>
      <c r="Z35" s="1">
        <f t="shared" si="13"/>
        <v>0</v>
      </c>
      <c r="AA35" s="1">
        <f t="shared" si="13"/>
        <v>0</v>
      </c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</row>
    <row r="36" spans="1:112" ht="18">
      <c r="A36" s="33"/>
      <c r="B36" s="11"/>
      <c r="C36" s="34"/>
      <c r="D36" s="35"/>
      <c r="E36" s="35"/>
      <c r="F36" s="35"/>
      <c r="G36" s="35"/>
      <c r="H36" s="35"/>
      <c r="I36" s="38"/>
      <c r="J36" s="38"/>
      <c r="K36" s="38"/>
      <c r="L36" s="38"/>
      <c r="M36" s="38"/>
      <c r="N36" s="9"/>
      <c r="O36" s="1"/>
      <c r="P36" s="1"/>
      <c r="Q36" s="39">
        <f>J35</f>
        <v>0</v>
      </c>
      <c r="R36" s="46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</row>
    <row r="37" spans="1:112" ht="13.5" thickBot="1">
      <c r="A37" s="42" t="s">
        <v>29</v>
      </c>
      <c r="O37" s="1"/>
      <c r="P37" s="1"/>
      <c r="Q37" s="9"/>
      <c r="R37" s="9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</row>
    <row r="38" spans="1:112" ht="13">
      <c r="A38" s="47" t="s">
        <v>30</v>
      </c>
      <c r="B38" s="48"/>
      <c r="C38" s="47"/>
      <c r="D38" s="47"/>
      <c r="E38" s="47"/>
      <c r="F38" s="47"/>
      <c r="G38" s="47"/>
      <c r="H38" s="47"/>
      <c r="I38" s="79"/>
      <c r="J38" s="47"/>
      <c r="K38" s="141" t="s">
        <v>35</v>
      </c>
      <c r="L38" s="142"/>
      <c r="M38" s="142"/>
      <c r="N38" s="142"/>
      <c r="O38" s="142"/>
      <c r="P38" s="142"/>
      <c r="Q38" s="142"/>
      <c r="R38" s="143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</row>
    <row r="39" spans="1:112">
      <c r="A39" s="47" t="s">
        <v>31</v>
      </c>
      <c r="B39" s="48"/>
      <c r="C39" s="47"/>
      <c r="D39" s="47"/>
      <c r="E39" s="47"/>
      <c r="F39" s="47"/>
      <c r="G39" s="47"/>
      <c r="H39" s="47"/>
      <c r="I39" s="79"/>
      <c r="J39" s="47"/>
      <c r="K39" s="58"/>
      <c r="L39" s="60" t="s">
        <v>36</v>
      </c>
      <c r="M39" s="49"/>
      <c r="N39" s="49"/>
      <c r="O39" s="60" t="s">
        <v>40</v>
      </c>
      <c r="P39" s="1"/>
      <c r="Q39" s="9"/>
      <c r="R39" s="53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</row>
    <row r="40" spans="1:112">
      <c r="A40" s="50" t="s">
        <v>32</v>
      </c>
      <c r="B40" s="48"/>
      <c r="C40" s="47"/>
      <c r="D40" s="47"/>
      <c r="E40" s="47"/>
      <c r="F40" s="47"/>
      <c r="G40" s="47"/>
      <c r="H40" s="47"/>
      <c r="I40" s="79"/>
      <c r="J40" s="47"/>
      <c r="K40" s="58"/>
      <c r="L40" s="64" t="s">
        <v>37</v>
      </c>
      <c r="M40" s="65"/>
      <c r="N40" s="49"/>
      <c r="O40" s="60" t="s">
        <v>44</v>
      </c>
      <c r="P40" s="1"/>
      <c r="Q40" s="9"/>
      <c r="R40" s="53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</row>
    <row r="41" spans="1:112">
      <c r="A41" s="47" t="s">
        <v>33</v>
      </c>
      <c r="B41" s="48"/>
      <c r="C41" s="47"/>
      <c r="D41" s="47"/>
      <c r="E41" s="47"/>
      <c r="F41" s="47"/>
      <c r="G41" s="47"/>
      <c r="H41" s="47"/>
      <c r="I41" s="79"/>
      <c r="J41" s="47"/>
      <c r="K41" s="58"/>
      <c r="L41" s="60" t="s">
        <v>39</v>
      </c>
      <c r="M41" s="49"/>
      <c r="N41" s="49"/>
      <c r="O41" s="60" t="s">
        <v>41</v>
      </c>
      <c r="P41" s="1"/>
      <c r="Q41" s="9"/>
      <c r="R41" s="53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</row>
    <row r="42" spans="1:112">
      <c r="A42" s="47" t="s">
        <v>34</v>
      </c>
      <c r="B42" s="48"/>
      <c r="C42" s="47"/>
      <c r="D42" s="47"/>
      <c r="E42" s="47"/>
      <c r="F42" s="47"/>
      <c r="G42" s="47"/>
      <c r="H42" s="47"/>
      <c r="I42" s="79"/>
      <c r="J42" s="47"/>
      <c r="K42" s="58"/>
      <c r="L42" s="60" t="s">
        <v>43</v>
      </c>
      <c r="M42" s="49"/>
      <c r="N42" s="49"/>
      <c r="O42" s="60" t="s">
        <v>38</v>
      </c>
      <c r="P42" s="49"/>
      <c r="Q42" s="9"/>
      <c r="R42" s="53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</row>
    <row r="43" spans="1:112" ht="13" thickBot="1">
      <c r="K43" s="59"/>
      <c r="L43" s="61" t="s">
        <v>46</v>
      </c>
      <c r="M43" s="54"/>
      <c r="N43" s="54"/>
      <c r="O43" s="61"/>
      <c r="P43" s="55"/>
      <c r="Q43" s="56"/>
      <c r="R43" s="57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>
      <c r="N44" s="9"/>
      <c r="O44" s="1"/>
      <c r="P44" s="1"/>
      <c r="Q44" s="2"/>
      <c r="R44" s="2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 ht="13">
      <c r="A45" s="52" t="s">
        <v>26</v>
      </c>
      <c r="B45" s="11"/>
      <c r="C45" s="10"/>
      <c r="D45" s="10"/>
      <c r="E45" s="13"/>
      <c r="F45" s="13"/>
      <c r="G45" s="13"/>
      <c r="H45" s="13"/>
      <c r="I45" s="80"/>
      <c r="J45" s="13"/>
      <c r="K45" s="12" t="s">
        <v>27</v>
      </c>
      <c r="L45" s="13"/>
      <c r="M45" s="13"/>
      <c r="N45" s="10"/>
      <c r="O45" s="1"/>
      <c r="P45" s="1"/>
      <c r="Q45" s="40"/>
      <c r="R45" s="40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>
      <c r="B46" s="2"/>
      <c r="O46" s="1"/>
      <c r="P46" s="1"/>
      <c r="Q46" s="9"/>
      <c r="R46" s="9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 ht="13">
      <c r="A47" s="51" t="s">
        <v>28</v>
      </c>
      <c r="B47" s="11"/>
      <c r="C47" s="10"/>
      <c r="D47" s="10"/>
      <c r="E47" s="13"/>
      <c r="F47" s="13"/>
      <c r="G47" s="13"/>
      <c r="H47" s="13"/>
      <c r="I47" s="80"/>
      <c r="J47" s="13"/>
      <c r="K47" s="12" t="s">
        <v>27</v>
      </c>
      <c r="L47" s="13"/>
      <c r="M47" s="13"/>
      <c r="O47" s="1"/>
      <c r="P47" s="1"/>
      <c r="Q47" s="9"/>
      <c r="R47" s="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>
      <c r="O48" s="1"/>
      <c r="P48" s="1"/>
      <c r="Q48" s="9"/>
      <c r="R48" s="9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5:112">
      <c r="O49" s="1"/>
      <c r="P49" s="1"/>
      <c r="Q49" s="9"/>
      <c r="R49" s="9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5:112">
      <c r="O50" s="1"/>
      <c r="P50" s="1"/>
      <c r="Q50" s="9"/>
      <c r="R50" s="9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5:112">
      <c r="O51" s="1"/>
      <c r="P51" s="1"/>
      <c r="Q51" s="9"/>
      <c r="R51" s="9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5:112">
      <c r="O52" s="1"/>
      <c r="P52" s="1"/>
      <c r="Q52" s="9"/>
      <c r="R52" s="9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5:112">
      <c r="O53" s="1"/>
      <c r="P53" s="1"/>
      <c r="Q53" s="9"/>
      <c r="R53" s="9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5:112">
      <c r="O54" s="1"/>
      <c r="P54" s="1"/>
      <c r="Q54" s="9"/>
      <c r="R54" s="9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5:112">
      <c r="O55" s="1"/>
      <c r="P55" s="1"/>
      <c r="Q55" s="9"/>
      <c r="R55" s="9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5:112">
      <c r="O56" s="1"/>
      <c r="P56" s="1"/>
      <c r="Q56" s="9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5:112">
      <c r="O57" s="1"/>
      <c r="P57" s="1"/>
      <c r="Q57" s="9"/>
      <c r="R57" s="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5:112">
      <c r="O58" s="1"/>
      <c r="P58" s="1"/>
      <c r="Q58" s="9"/>
      <c r="R58" s="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5:112">
      <c r="O59" s="1"/>
      <c r="P59" s="1"/>
      <c r="Q59" s="9"/>
      <c r="R59" s="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5:112">
      <c r="O60" s="1"/>
      <c r="P60" s="1"/>
      <c r="Q60" s="9"/>
      <c r="R60" s="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5:112">
      <c r="O61" s="1"/>
      <c r="P61" s="1"/>
      <c r="Q61" s="9"/>
      <c r="R61" s="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5:112">
      <c r="O62" s="1"/>
      <c r="P62" s="1"/>
      <c r="Q62" s="9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5:112">
      <c r="O63" s="1"/>
      <c r="P63" s="1"/>
      <c r="Q63" s="9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5:112">
      <c r="O64" s="1"/>
      <c r="P64" s="1"/>
      <c r="Q64" s="9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5:112">
      <c r="O65" s="1"/>
      <c r="P65" s="1"/>
      <c r="Q65" s="9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5:112">
      <c r="O66" s="1"/>
      <c r="P66" s="1"/>
      <c r="Q66" s="9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5:112">
      <c r="O67" s="1"/>
      <c r="P67" s="1"/>
      <c r="Q67" s="9"/>
      <c r="R67" s="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5:112">
      <c r="O68" s="1"/>
      <c r="P68" s="1"/>
      <c r="Q68" s="9"/>
      <c r="R68" s="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5:112">
      <c r="O69" s="1"/>
      <c r="P69" s="1"/>
      <c r="Q69" s="9"/>
      <c r="R69" s="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5:112">
      <c r="O70" s="1"/>
      <c r="P70" s="1"/>
      <c r="Q70" s="9"/>
      <c r="R70" s="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5:112">
      <c r="O71" s="1"/>
      <c r="P71" s="1"/>
      <c r="Q71" s="9"/>
      <c r="R71" s="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5:112">
      <c r="O72" s="1"/>
      <c r="P72" s="1"/>
      <c r="Q72" s="9"/>
      <c r="R72" s="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5:112">
      <c r="O73" s="1"/>
      <c r="P73" s="1"/>
      <c r="Q73" s="9"/>
      <c r="R73" s="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5:112">
      <c r="O74" s="1"/>
      <c r="P74" s="1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5:112">
      <c r="O75" s="1"/>
      <c r="P75" s="1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5:112">
      <c r="O76" s="1"/>
      <c r="P76" s="1"/>
      <c r="Q76" s="9"/>
      <c r="R76" s="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5:112">
      <c r="O77" s="1"/>
      <c r="P77" s="1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5:112">
      <c r="O78" s="1"/>
      <c r="P78" s="1"/>
      <c r="Q78" s="9"/>
      <c r="R78" s="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5:112">
      <c r="O79" s="1"/>
      <c r="P79" s="1"/>
      <c r="Q79" s="9"/>
      <c r="R79" s="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5:112">
      <c r="O80" s="1"/>
      <c r="P80" s="1"/>
      <c r="Q80" s="9"/>
      <c r="R80" s="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5:112">
      <c r="O81" s="1"/>
      <c r="P81" s="1"/>
      <c r="Q81" s="9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5:112">
      <c r="O82" s="1"/>
      <c r="P82" s="1"/>
      <c r="Q82" s="9"/>
      <c r="R82" s="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5:112">
      <c r="O83" s="1"/>
      <c r="P83" s="1"/>
      <c r="Q83" s="9"/>
      <c r="R83" s="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5:112">
      <c r="O84" s="1"/>
      <c r="P84" s="1"/>
      <c r="Q84" s="9"/>
      <c r="R84" s="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5:112">
      <c r="O85" s="1"/>
      <c r="P85" s="1"/>
      <c r="Q85" s="9"/>
      <c r="R85" s="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5:112">
      <c r="O86" s="1"/>
      <c r="P86" s="1"/>
      <c r="Q86" s="9"/>
      <c r="R86" s="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5:112">
      <c r="O87" s="1"/>
      <c r="P87" s="1"/>
      <c r="Q87" s="9"/>
      <c r="R87" s="9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5:112">
      <c r="O88" s="1"/>
      <c r="P88" s="1"/>
      <c r="Q88" s="9"/>
      <c r="R88" s="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5:112">
      <c r="O89" s="1"/>
      <c r="P89" s="1"/>
      <c r="Q89" s="9"/>
      <c r="R89" s="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5:112">
      <c r="O90" s="1"/>
      <c r="P90" s="1"/>
      <c r="Q90" s="9"/>
      <c r="R90" s="9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5:112">
      <c r="O91" s="1"/>
      <c r="P91" s="1"/>
      <c r="Q91" s="9"/>
      <c r="R91" s="9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5:112">
      <c r="O92" s="1"/>
      <c r="P92" s="1"/>
      <c r="Q92" s="9"/>
      <c r="R92" s="9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5:112">
      <c r="O93" s="1"/>
      <c r="P93" s="1"/>
      <c r="Q93" s="9"/>
      <c r="R93" s="9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5:112">
      <c r="O94" s="1"/>
      <c r="P94" s="1"/>
      <c r="Q94" s="9"/>
      <c r="R94" s="9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5:112">
      <c r="O95" s="1"/>
      <c r="P95" s="1"/>
      <c r="Q95" s="9"/>
      <c r="R95" s="9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5:112">
      <c r="O96" s="1"/>
      <c r="P96" s="1"/>
      <c r="Q96" s="9"/>
      <c r="R96" s="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5:112">
      <c r="O97" s="1"/>
      <c r="P97" s="1"/>
      <c r="Q97" s="9"/>
      <c r="R97" s="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5:112">
      <c r="O98" s="1"/>
      <c r="P98" s="1"/>
      <c r="Q98" s="9"/>
      <c r="R98" s="9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5:112">
      <c r="O99" s="1"/>
      <c r="P99" s="1"/>
      <c r="Q99" s="9"/>
      <c r="R99" s="9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5:112">
      <c r="O100" s="1"/>
      <c r="P100" s="1"/>
      <c r="Q100" s="9"/>
      <c r="R100" s="9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5:112">
      <c r="O101" s="1"/>
      <c r="P101" s="1"/>
      <c r="Q101" s="9"/>
      <c r="R101" s="9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5:112">
      <c r="O102" s="1"/>
      <c r="P102" s="1"/>
      <c r="Q102" s="9"/>
      <c r="R102" s="9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5:112">
      <c r="O103" s="1"/>
      <c r="P103" s="1"/>
      <c r="Q103" s="9"/>
      <c r="R103" s="9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5:112">
      <c r="O104" s="1"/>
      <c r="P104" s="1"/>
      <c r="Q104" s="9"/>
      <c r="R104" s="9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5:112">
      <c r="O105" s="1"/>
      <c r="P105" s="1"/>
      <c r="Q105" s="9"/>
      <c r="R105" s="9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5:112">
      <c r="O106" s="1"/>
      <c r="P106" s="1"/>
      <c r="Q106" s="9"/>
      <c r="R106" s="9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5:112">
      <c r="O107" s="1"/>
      <c r="P107" s="1"/>
      <c r="Q107" s="9"/>
      <c r="R107" s="9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5:112">
      <c r="O108" s="1"/>
      <c r="P108" s="1"/>
      <c r="Q108" s="9"/>
      <c r="R108" s="9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5:112">
      <c r="O109" s="1"/>
      <c r="P109" s="1"/>
      <c r="Q109" s="9"/>
      <c r="R109" s="9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5:112">
      <c r="O110" s="1"/>
      <c r="P110" s="1"/>
      <c r="Q110" s="9"/>
      <c r="R110" s="9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5:112">
      <c r="O111" s="1"/>
      <c r="P111" s="1"/>
      <c r="Q111" s="9"/>
      <c r="R111" s="9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5:112">
      <c r="O112" s="1"/>
      <c r="P112" s="1"/>
      <c r="Q112" s="9"/>
      <c r="R112" s="9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5:112">
      <c r="O113" s="1"/>
      <c r="P113" s="1"/>
      <c r="Q113" s="9"/>
      <c r="R113" s="9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5:112">
      <c r="O114" s="1"/>
      <c r="P114" s="1"/>
      <c r="Q114" s="9"/>
      <c r="R114" s="9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5:112">
      <c r="O115" s="1"/>
      <c r="P115" s="1"/>
      <c r="Q115" s="9"/>
      <c r="R115" s="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5:112">
      <c r="O116" s="1"/>
      <c r="P116" s="1"/>
      <c r="Q116" s="9"/>
      <c r="R116" s="9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5:112">
      <c r="O117" s="1"/>
      <c r="P117" s="1"/>
      <c r="Q117" s="9"/>
      <c r="R117" s="9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5:112">
      <c r="O118" s="1"/>
      <c r="P118" s="1"/>
      <c r="Q118" s="9"/>
      <c r="R118" s="9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5:112">
      <c r="O119" s="1"/>
      <c r="P119" s="1"/>
      <c r="Q119" s="9"/>
      <c r="R119" s="9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5:112">
      <c r="O120" s="1"/>
      <c r="P120" s="1"/>
      <c r="Q120" s="9"/>
      <c r="R120" s="9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5:112">
      <c r="O121" s="1"/>
      <c r="P121" s="1"/>
      <c r="Q121" s="9"/>
      <c r="R121" s="9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5:112">
      <c r="O122" s="1"/>
      <c r="P122" s="1"/>
      <c r="Q122" s="9"/>
      <c r="R122" s="9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5:112">
      <c r="O123" s="1"/>
      <c r="P123" s="1"/>
      <c r="Q123" s="9"/>
      <c r="R123" s="9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5:112">
      <c r="O124" s="1"/>
      <c r="P124" s="1"/>
      <c r="Q124" s="9"/>
      <c r="R124" s="9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5:112">
      <c r="O125" s="1"/>
      <c r="P125" s="1"/>
      <c r="Q125" s="9"/>
      <c r="R125" s="9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5:112">
      <c r="O126" s="1"/>
      <c r="P126" s="1"/>
      <c r="Q126" s="9"/>
      <c r="R126" s="9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5:112">
      <c r="O127" s="1"/>
      <c r="P127" s="1"/>
      <c r="Q127" s="9"/>
      <c r="R127" s="9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5:112">
      <c r="O128" s="1"/>
      <c r="P128" s="1"/>
      <c r="Q128" s="9"/>
      <c r="R128" s="9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5:112">
      <c r="O129" s="1"/>
      <c r="P129" s="1"/>
      <c r="Q129" s="9"/>
      <c r="R129" s="9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5:112">
      <c r="O130" s="1"/>
      <c r="P130" s="1"/>
      <c r="Q130" s="9"/>
      <c r="R130" s="9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5:112">
      <c r="O131" s="1"/>
      <c r="P131" s="1"/>
      <c r="Q131" s="9"/>
      <c r="R131" s="9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5:112">
      <c r="O132" s="1"/>
      <c r="P132" s="1"/>
      <c r="Q132" s="9"/>
      <c r="R132" s="9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5:112">
      <c r="O133" s="1"/>
      <c r="P133" s="1"/>
      <c r="Q133" s="9"/>
      <c r="R133" s="9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5:112">
      <c r="O134" s="1"/>
      <c r="P134" s="1"/>
      <c r="Q134" s="9"/>
      <c r="R134" s="9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5:112">
      <c r="O135" s="1"/>
      <c r="P135" s="1"/>
      <c r="Q135" s="9"/>
      <c r="R135" s="9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5:112">
      <c r="O136" s="1"/>
      <c r="P136" s="1"/>
      <c r="Q136" s="9"/>
      <c r="R136" s="9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5:112">
      <c r="O137" s="1"/>
      <c r="P137" s="1"/>
      <c r="Q137" s="9"/>
      <c r="R137" s="9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5:112">
      <c r="O138" s="1"/>
      <c r="P138" s="1"/>
      <c r="Q138" s="9"/>
      <c r="R138" s="9"/>
    </row>
    <row r="139" spans="15:112">
      <c r="O139" s="1"/>
      <c r="P139" s="1"/>
      <c r="Q139" s="9"/>
      <c r="R139" s="9"/>
    </row>
    <row r="140" spans="15:112">
      <c r="O140" s="1"/>
      <c r="P140" s="1"/>
      <c r="Q140" s="9"/>
      <c r="R140" s="9"/>
    </row>
    <row r="141" spans="15:112">
      <c r="O141" s="1"/>
      <c r="P141" s="1"/>
      <c r="Q141" s="9"/>
      <c r="R141" s="9"/>
    </row>
    <row r="142" spans="15:112">
      <c r="O142" s="1"/>
      <c r="P142" s="1"/>
      <c r="Q142" s="9"/>
      <c r="R142" s="9"/>
    </row>
    <row r="143" spans="15:112">
      <c r="O143" s="1"/>
      <c r="P143" s="1"/>
      <c r="Q143" s="9"/>
      <c r="R143" s="9"/>
    </row>
    <row r="144" spans="15:112">
      <c r="O144" s="1"/>
      <c r="P144" s="1"/>
      <c r="Q144" s="9"/>
      <c r="R144" s="9"/>
    </row>
    <row r="145" spans="15:16">
      <c r="O145" s="1"/>
      <c r="P145" s="1"/>
    </row>
    <row r="146" spans="15:16">
      <c r="O146" s="1"/>
      <c r="P146" s="1"/>
    </row>
  </sheetData>
  <mergeCells count="3">
    <mergeCell ref="A1:R1"/>
    <mergeCell ref="A2:R2"/>
    <mergeCell ref="K38:R38"/>
  </mergeCells>
  <conditionalFormatting sqref="I6:N6">
    <cfRule type="expression" dxfId="127" priority="29" stopIfTrue="1">
      <formula>$B$6=""</formula>
    </cfRule>
  </conditionalFormatting>
  <conditionalFormatting sqref="I7:N11">
    <cfRule type="expression" dxfId="126" priority="24" stopIfTrue="1">
      <formula>$B7=""</formula>
    </cfRule>
  </conditionalFormatting>
  <conditionalFormatting sqref="J22:L22">
    <cfRule type="expression" dxfId="125" priority="75" stopIfTrue="1">
      <formula>$I22&gt;0</formula>
    </cfRule>
  </conditionalFormatting>
  <conditionalFormatting sqref="J32:L32">
    <cfRule type="expression" dxfId="124" priority="13" stopIfTrue="1">
      <formula>$I32&gt;0</formula>
    </cfRule>
  </conditionalFormatting>
  <conditionalFormatting sqref="J6:M6 J7:J12">
    <cfRule type="expression" priority="104" stopIfTrue="1">
      <formula>$I6+$J6&lt;=8</formula>
    </cfRule>
  </conditionalFormatting>
  <conditionalFormatting sqref="J6:M12">
    <cfRule type="expression" dxfId="123" priority="111" stopIfTrue="1">
      <formula>$I6&gt;0</formula>
    </cfRule>
  </conditionalFormatting>
  <conditionalFormatting sqref="J16:M17">
    <cfRule type="expression" priority="71" stopIfTrue="1">
      <formula>$I16+$J16&lt;=8</formula>
    </cfRule>
  </conditionalFormatting>
  <conditionalFormatting sqref="J16:M21">
    <cfRule type="expression" dxfId="122" priority="76" stopIfTrue="1">
      <formula>$I16&gt;0</formula>
    </cfRule>
  </conditionalFormatting>
  <conditionalFormatting sqref="J18:M18">
    <cfRule type="expression" priority="70" stopIfTrue="1">
      <formula>$I18+$J18&lt;=0</formula>
    </cfRule>
  </conditionalFormatting>
  <conditionalFormatting sqref="J19:M22">
    <cfRule type="expression" priority="61" stopIfTrue="1">
      <formula>$I19+$J19&lt;=8</formula>
    </cfRule>
  </conditionalFormatting>
  <conditionalFormatting sqref="J26:M27">
    <cfRule type="expression" priority="9" stopIfTrue="1">
      <formula>$I26+$J26&lt;=8</formula>
    </cfRule>
  </conditionalFormatting>
  <conditionalFormatting sqref="J26:M31">
    <cfRule type="expression" dxfId="121" priority="14" stopIfTrue="1">
      <formula>$I26&gt;0</formula>
    </cfRule>
  </conditionalFormatting>
  <conditionalFormatting sqref="J28:M28">
    <cfRule type="expression" priority="8" stopIfTrue="1">
      <formula>$I28+$J28&lt;=0</formula>
    </cfRule>
  </conditionalFormatting>
  <conditionalFormatting sqref="J29:M32">
    <cfRule type="expression" priority="2" stopIfTrue="1">
      <formula>$I29+$J29&lt;=8</formula>
    </cfRule>
  </conditionalFormatting>
  <conditionalFormatting sqref="K6:K12">
    <cfRule type="cellIs" dxfId="120" priority="108" stopIfTrue="1" operator="greaterThan">
      <formula>8</formula>
    </cfRule>
  </conditionalFormatting>
  <conditionalFormatting sqref="K16:K22">
    <cfRule type="cellIs" dxfId="119" priority="74" stopIfTrue="1" operator="greaterThan">
      <formula>8</formula>
    </cfRule>
  </conditionalFormatting>
  <conditionalFormatting sqref="K26:K32">
    <cfRule type="cellIs" dxfId="118" priority="12" stopIfTrue="1" operator="greaterThan">
      <formula>8</formula>
    </cfRule>
  </conditionalFormatting>
  <conditionalFormatting sqref="K7:M7">
    <cfRule type="expression" priority="103" stopIfTrue="1">
      <formula>$I7+$J7&lt;=8</formula>
    </cfRule>
  </conditionalFormatting>
  <conditionalFormatting sqref="K8:N8">
    <cfRule type="expression" priority="34" stopIfTrue="1">
      <formula>$I8+$J8&lt;=0</formula>
    </cfRule>
  </conditionalFormatting>
  <conditionalFormatting sqref="K9:N12">
    <cfRule type="expression" priority="30" stopIfTrue="1">
      <formula>$I9+$J9&lt;=8</formula>
    </cfRule>
  </conditionalFormatting>
  <conditionalFormatting sqref="L6:L10">
    <cfRule type="cellIs" dxfId="117" priority="107" stopIfTrue="1" operator="greaterThan">
      <formula>4</formula>
    </cfRule>
  </conditionalFormatting>
  <conditionalFormatting sqref="L16:L20">
    <cfRule type="cellIs" dxfId="116" priority="73" stopIfTrue="1" operator="greaterThan">
      <formula>4</formula>
    </cfRule>
  </conditionalFormatting>
  <conditionalFormatting sqref="L26:L30">
    <cfRule type="cellIs" dxfId="115" priority="11" stopIfTrue="1" operator="greaterThan">
      <formula>4</formula>
    </cfRule>
  </conditionalFormatting>
  <conditionalFormatting sqref="M22">
    <cfRule type="expression" dxfId="114" priority="62" stopIfTrue="1">
      <formula>$I22&gt;0</formula>
    </cfRule>
  </conditionalFormatting>
  <conditionalFormatting sqref="M32">
    <cfRule type="expression" dxfId="113" priority="3" stopIfTrue="1">
      <formula>$I32&gt;0</formula>
    </cfRule>
  </conditionalFormatting>
  <conditionalFormatting sqref="N6:N7">
    <cfRule type="expression" priority="35" stopIfTrue="1">
      <formula>$I6+$J6&lt;=8</formula>
    </cfRule>
  </conditionalFormatting>
  <conditionalFormatting sqref="N6:N12">
    <cfRule type="expression" dxfId="112" priority="37" stopIfTrue="1">
      <formula>$I6&gt;0</formula>
    </cfRule>
  </conditionalFormatting>
  <conditionalFormatting sqref="N16:N22">
    <cfRule type="expression" dxfId="111" priority="22" stopIfTrue="1">
      <formula>$I16&gt;0</formula>
    </cfRule>
  </conditionalFormatting>
  <conditionalFormatting sqref="N26:N32">
    <cfRule type="expression" dxfId="110" priority="1" stopIfTrue="1">
      <formula>$I26&gt;0</formula>
    </cfRule>
  </conditionalFormatting>
  <pageMargins left="0.25" right="0.26" top="0.22" bottom="0.28999999999999998" header="0.19" footer="0.25"/>
  <pageSetup scale="79" orientation="landscape" r:id="rId1"/>
  <headerFooter alignWithMargins="0">
    <oddFooter>&amp;L&amp;A</oddFooter>
  </headerFooter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2CDB8-39E2-455E-9BB0-51F1CDD12041}">
  <dimension ref="A1:DH146"/>
  <sheetViews>
    <sheetView zoomScale="75" workbookViewId="0">
      <selection activeCell="M35" sqref="M35"/>
    </sheetView>
  </sheetViews>
  <sheetFormatPr defaultColWidth="9.1796875" defaultRowHeight="12.5"/>
  <cols>
    <col min="1" max="1" width="8" style="2" customWidth="1"/>
    <col min="2" max="2" width="11.1796875" style="43" customWidth="1"/>
    <col min="3" max="8" width="10.453125" style="2" customWidth="1"/>
    <col min="9" max="9" width="12.1796875" style="78" bestFit="1" customWidth="1"/>
    <col min="10" max="10" width="11" style="2" customWidth="1"/>
    <col min="11" max="13" width="10.453125" style="2" customWidth="1"/>
    <col min="14" max="14" width="9.453125" style="2" customWidth="1"/>
    <col min="15" max="16" width="4.453125" style="2" customWidth="1"/>
    <col min="17" max="17" width="9.453125" style="10" bestFit="1" customWidth="1"/>
    <col min="18" max="18" width="12.453125" style="10" customWidth="1"/>
    <col min="19" max="27" width="0" style="2" hidden="1" customWidth="1"/>
    <col min="28" max="16384" width="9.1796875" style="2"/>
  </cols>
  <sheetData>
    <row r="1" spans="1:112" ht="35">
      <c r="A1" s="139" t="s">
        <v>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20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s="3" customFormat="1" ht="27" customHeight="1" thickBot="1">
      <c r="B3" s="4" t="s">
        <v>1</v>
      </c>
      <c r="C3" s="85"/>
      <c r="D3" s="5"/>
      <c r="E3" s="6"/>
      <c r="F3" s="5"/>
      <c r="G3" s="8"/>
      <c r="H3" s="8"/>
      <c r="I3" s="74"/>
      <c r="L3" s="7" t="s">
        <v>2</v>
      </c>
      <c r="M3" s="85"/>
      <c r="N3" s="5"/>
      <c r="O3" s="5"/>
      <c r="P3" s="5"/>
      <c r="Q3" s="5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</row>
    <row r="4" spans="1:112" s="1" customFormat="1" ht="15" customHeight="1" thickBot="1">
      <c r="A4" s="22"/>
      <c r="B4" s="23"/>
      <c r="C4" s="24"/>
      <c r="D4" s="9"/>
      <c r="E4" s="9"/>
      <c r="F4" s="9"/>
      <c r="G4" s="9"/>
      <c r="H4" s="9"/>
      <c r="I4" s="63"/>
      <c r="J4" s="63"/>
      <c r="K4" s="63"/>
      <c r="L4" s="63"/>
      <c r="M4" s="63"/>
      <c r="N4" s="9"/>
      <c r="O4" s="9"/>
      <c r="P4" s="9"/>
      <c r="Q4" s="45"/>
      <c r="R4" s="45"/>
      <c r="S4" t="s">
        <v>55</v>
      </c>
      <c r="T4"/>
      <c r="U4"/>
      <c r="V4"/>
      <c r="W4"/>
      <c r="X4"/>
      <c r="Y4"/>
      <c r="Z4"/>
      <c r="AA4"/>
    </row>
    <row r="5" spans="1:112" ht="15" customHeight="1">
      <c r="A5" s="10"/>
      <c r="B5" s="14" t="s">
        <v>3</v>
      </c>
      <c r="C5" s="15" t="s">
        <v>4</v>
      </c>
      <c r="D5" s="15" t="s">
        <v>5</v>
      </c>
      <c r="E5" s="15" t="s">
        <v>4</v>
      </c>
      <c r="F5" s="15" t="s">
        <v>5</v>
      </c>
      <c r="G5" s="28" t="s">
        <v>4</v>
      </c>
      <c r="H5" s="28" t="s">
        <v>5</v>
      </c>
      <c r="I5" s="75" t="s">
        <v>6</v>
      </c>
      <c r="J5" s="29" t="s">
        <v>7</v>
      </c>
      <c r="K5" s="30" t="s">
        <v>8</v>
      </c>
      <c r="L5" s="16" t="s">
        <v>9</v>
      </c>
      <c r="M5" s="30" t="s">
        <v>10</v>
      </c>
      <c r="N5" s="16" t="s">
        <v>11</v>
      </c>
      <c r="O5" s="17" t="s">
        <v>12</v>
      </c>
      <c r="P5" s="17" t="s">
        <v>13</v>
      </c>
      <c r="Q5" s="81" t="s">
        <v>14</v>
      </c>
      <c r="R5" s="87"/>
      <c r="S5" t="s">
        <v>47</v>
      </c>
      <c r="T5" t="s">
        <v>42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54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</row>
    <row r="6" spans="1:112" s="44" customFormat="1" ht="15" customHeight="1">
      <c r="A6" s="19" t="s">
        <v>15</v>
      </c>
      <c r="B6" s="92"/>
      <c r="C6" s="90"/>
      <c r="D6" s="90"/>
      <c r="E6" s="90"/>
      <c r="F6" s="90"/>
      <c r="G6" s="66"/>
      <c r="H6" s="66"/>
      <c r="I6" s="76"/>
      <c r="J6" s="67">
        <f>IF(B6="",'09-30-2026'!J26,((D6-C6)+(F6-E6)+(H6-G6))*24)</f>
        <v>0</v>
      </c>
      <c r="K6" s="67">
        <f>IF(J6&gt;=8,8,IF(J6&lt;8,J6,0))</f>
        <v>0</v>
      </c>
      <c r="L6" s="68">
        <f>IF((J6-K6)&lt;=4,J6-K6,4)</f>
        <v>0</v>
      </c>
      <c r="M6" s="69">
        <f t="shared" ref="M6:M11" si="0">IF(J6&gt;12,J6-SUM(K6:L6),0)</f>
        <v>0</v>
      </c>
      <c r="N6" s="73"/>
      <c r="O6" s="18" t="s">
        <v>19</v>
      </c>
      <c r="P6" s="18" t="s">
        <v>19</v>
      </c>
      <c r="Q6" s="84">
        <f t="shared" ref="Q6:Q12" si="1">IF(J6&gt;8,J6-8,0)</f>
        <v>0</v>
      </c>
      <c r="R6" s="116">
        <f t="shared" ref="R6:R12" si="2">IF(J6-I6&gt;0,1,0)</f>
        <v>0</v>
      </c>
      <c r="S6" s="44">
        <f t="shared" ref="S6:S12" si="3">IF($N6=S$5,$I6,0)</f>
        <v>0</v>
      </c>
      <c r="T6" s="44">
        <f t="shared" ref="T6:AA12" si="4">IF($N6=T$5,$I6,0)</f>
        <v>0</v>
      </c>
      <c r="U6" s="44">
        <f t="shared" si="4"/>
        <v>0</v>
      </c>
      <c r="V6" s="44">
        <f t="shared" si="4"/>
        <v>0</v>
      </c>
      <c r="W6" s="44">
        <f t="shared" si="4"/>
        <v>0</v>
      </c>
      <c r="X6" s="44">
        <f t="shared" si="4"/>
        <v>0</v>
      </c>
      <c r="Y6" s="44">
        <f t="shared" si="4"/>
        <v>0</v>
      </c>
      <c r="Z6" s="44">
        <f t="shared" si="4"/>
        <v>0</v>
      </c>
      <c r="AA6" s="44">
        <f t="shared" si="4"/>
        <v>0</v>
      </c>
    </row>
    <row r="7" spans="1:112" s="44" customFormat="1" ht="15" customHeight="1">
      <c r="A7" s="19" t="s">
        <v>16</v>
      </c>
      <c r="B7" s="92"/>
      <c r="C7" s="90"/>
      <c r="D7" s="90"/>
      <c r="E7" s="90"/>
      <c r="F7" s="90"/>
      <c r="G7" s="72"/>
      <c r="H7" s="72"/>
      <c r="I7" s="76"/>
      <c r="J7" s="67">
        <f>IF(B7="",'09-30-2026'!J27,((D7-C7)+(F7-E7)+(H7-G7))*24)</f>
        <v>0</v>
      </c>
      <c r="K7" s="67">
        <f>IF(J7&gt;=8,8,IF(J7&lt;8,J7,0))</f>
        <v>0</v>
      </c>
      <c r="L7" s="68">
        <f>IF((J7-K7)&lt;=4,J7-K7,4)</f>
        <v>0</v>
      </c>
      <c r="M7" s="69">
        <f t="shared" si="0"/>
        <v>0</v>
      </c>
      <c r="N7" s="73"/>
      <c r="O7" s="18" t="s">
        <v>19</v>
      </c>
      <c r="P7" s="18" t="s">
        <v>19</v>
      </c>
      <c r="Q7" s="84">
        <f t="shared" si="1"/>
        <v>0</v>
      </c>
      <c r="R7" s="116">
        <f t="shared" si="2"/>
        <v>0</v>
      </c>
      <c r="S7" s="44">
        <f t="shared" si="3"/>
        <v>0</v>
      </c>
      <c r="T7" s="44">
        <f t="shared" si="4"/>
        <v>0</v>
      </c>
      <c r="U7" s="44">
        <f t="shared" si="4"/>
        <v>0</v>
      </c>
      <c r="V7" s="44">
        <f t="shared" si="4"/>
        <v>0</v>
      </c>
      <c r="W7" s="44">
        <f t="shared" si="4"/>
        <v>0</v>
      </c>
      <c r="X7" s="44">
        <f t="shared" si="4"/>
        <v>0</v>
      </c>
      <c r="Y7" s="44">
        <f t="shared" si="4"/>
        <v>0</v>
      </c>
      <c r="Z7" s="44">
        <f t="shared" si="4"/>
        <v>0</v>
      </c>
      <c r="AA7" s="44">
        <f t="shared" si="4"/>
        <v>0</v>
      </c>
    </row>
    <row r="8" spans="1:112" s="44" customFormat="1" ht="15" customHeight="1">
      <c r="A8" s="19" t="s">
        <v>17</v>
      </c>
      <c r="B8" s="92"/>
      <c r="C8" s="90"/>
      <c r="D8" s="90"/>
      <c r="E8" s="90"/>
      <c r="F8" s="90"/>
      <c r="G8" s="72"/>
      <c r="H8" s="72"/>
      <c r="I8" s="76"/>
      <c r="J8" s="67">
        <f>IF(B8="",'09-30-2026'!J28,((D8-C8)+(F8-E8)+(H8-G8))*24)</f>
        <v>0</v>
      </c>
      <c r="K8" s="67">
        <f>IF(J8&gt;=8,8,IF(J8&lt;8,J8,0))</f>
        <v>0</v>
      </c>
      <c r="L8" s="68">
        <f>IF((J8-K8)&lt;=4,J8-K8,4)</f>
        <v>0</v>
      </c>
      <c r="M8" s="69">
        <f t="shared" si="0"/>
        <v>0</v>
      </c>
      <c r="N8" s="73"/>
      <c r="O8" s="18" t="s">
        <v>19</v>
      </c>
      <c r="P8" s="18" t="s">
        <v>19</v>
      </c>
      <c r="Q8" s="84">
        <f t="shared" si="1"/>
        <v>0</v>
      </c>
      <c r="R8" s="116">
        <f t="shared" si="2"/>
        <v>0</v>
      </c>
      <c r="S8" s="44">
        <f t="shared" si="3"/>
        <v>0</v>
      </c>
      <c r="T8" s="44">
        <f t="shared" si="4"/>
        <v>0</v>
      </c>
      <c r="U8" s="44">
        <f t="shared" si="4"/>
        <v>0</v>
      </c>
      <c r="V8" s="44">
        <f t="shared" si="4"/>
        <v>0</v>
      </c>
      <c r="W8" s="44">
        <f t="shared" si="4"/>
        <v>0</v>
      </c>
      <c r="X8" s="44">
        <f t="shared" si="4"/>
        <v>0</v>
      </c>
      <c r="Y8" s="44">
        <f t="shared" si="4"/>
        <v>0</v>
      </c>
      <c r="Z8" s="44">
        <f t="shared" si="4"/>
        <v>0</v>
      </c>
      <c r="AA8" s="44">
        <f t="shared" si="4"/>
        <v>0</v>
      </c>
    </row>
    <row r="9" spans="1:112" s="44" customFormat="1" ht="15" customHeight="1">
      <c r="A9" s="19" t="s">
        <v>18</v>
      </c>
      <c r="B9" s="92">
        <v>46296</v>
      </c>
      <c r="C9" s="90"/>
      <c r="D9" s="90"/>
      <c r="E9" s="90"/>
      <c r="F9" s="90"/>
      <c r="G9" s="72"/>
      <c r="H9" s="72"/>
      <c r="I9" s="76"/>
      <c r="J9" s="67">
        <f>IF(B9="",'09-30-2026'!J29,((D9-C9)+(F9-E9)+(H9-G9))*24)</f>
        <v>0</v>
      </c>
      <c r="K9" s="67">
        <f>IF(J9&gt;=8,8,IF(J9&lt;8,J9,0))</f>
        <v>0</v>
      </c>
      <c r="L9" s="68">
        <f>IF((J9-K9)&lt;=4,J9-K9,4)</f>
        <v>0</v>
      </c>
      <c r="M9" s="69">
        <f t="shared" si="0"/>
        <v>0</v>
      </c>
      <c r="N9" s="73"/>
      <c r="O9" s="18" t="s">
        <v>19</v>
      </c>
      <c r="P9" s="18" t="s">
        <v>19</v>
      </c>
      <c r="Q9" s="84">
        <f t="shared" si="1"/>
        <v>0</v>
      </c>
      <c r="R9" s="116">
        <f t="shared" si="2"/>
        <v>0</v>
      </c>
      <c r="S9" s="44">
        <f t="shared" si="3"/>
        <v>0</v>
      </c>
      <c r="T9" s="44">
        <f t="shared" si="4"/>
        <v>0</v>
      </c>
      <c r="U9" s="44">
        <f t="shared" si="4"/>
        <v>0</v>
      </c>
      <c r="V9" s="44">
        <f t="shared" si="4"/>
        <v>0</v>
      </c>
      <c r="W9" s="44">
        <f t="shared" si="4"/>
        <v>0</v>
      </c>
      <c r="X9" s="44">
        <f t="shared" si="4"/>
        <v>0</v>
      </c>
      <c r="Y9" s="44">
        <f t="shared" si="4"/>
        <v>0</v>
      </c>
      <c r="Z9" s="44">
        <f t="shared" si="4"/>
        <v>0</v>
      </c>
      <c r="AA9" s="44">
        <f t="shared" si="4"/>
        <v>0</v>
      </c>
    </row>
    <row r="10" spans="1:112" s="44" customFormat="1" ht="15" customHeight="1">
      <c r="A10" s="19" t="s">
        <v>20</v>
      </c>
      <c r="B10" s="92">
        <v>46297</v>
      </c>
      <c r="C10" s="70"/>
      <c r="D10" s="70"/>
      <c r="E10" s="70"/>
      <c r="F10" s="71"/>
      <c r="G10" s="72"/>
      <c r="H10" s="72"/>
      <c r="I10" s="76"/>
      <c r="J10" s="67">
        <f>IF(B10="",'09-30-2026'!J30,((D10-C10)+(F10-E10)+(H10-G10))*24)</f>
        <v>0</v>
      </c>
      <c r="K10" s="67">
        <f>IF(J10&gt;=8,8,IF(J10&lt;8,J10,0))</f>
        <v>0</v>
      </c>
      <c r="L10" s="68">
        <f>IF((J10-K10)&lt;=4,J10-K10,4)</f>
        <v>0</v>
      </c>
      <c r="M10" s="69">
        <f t="shared" si="0"/>
        <v>0</v>
      </c>
      <c r="N10" s="73"/>
      <c r="O10" s="18" t="s">
        <v>19</v>
      </c>
      <c r="P10" s="18" t="s">
        <v>19</v>
      </c>
      <c r="Q10" s="84">
        <f t="shared" si="1"/>
        <v>0</v>
      </c>
      <c r="R10" s="116">
        <f t="shared" si="2"/>
        <v>0</v>
      </c>
      <c r="S10" s="44">
        <f t="shared" si="3"/>
        <v>0</v>
      </c>
      <c r="T10" s="44">
        <f t="shared" si="4"/>
        <v>0</v>
      </c>
      <c r="U10" s="44">
        <f t="shared" si="4"/>
        <v>0</v>
      </c>
      <c r="V10" s="44">
        <f t="shared" si="4"/>
        <v>0</v>
      </c>
      <c r="W10" s="44">
        <f t="shared" si="4"/>
        <v>0</v>
      </c>
      <c r="X10" s="44">
        <f t="shared" si="4"/>
        <v>0</v>
      </c>
      <c r="Y10" s="44">
        <f t="shared" si="4"/>
        <v>0</v>
      </c>
      <c r="Z10" s="44">
        <f t="shared" si="4"/>
        <v>0</v>
      </c>
      <c r="AA10" s="44">
        <f t="shared" si="4"/>
        <v>0</v>
      </c>
    </row>
    <row r="11" spans="1:112" s="1" customFormat="1" ht="15" customHeight="1">
      <c r="A11" s="20" t="s">
        <v>21</v>
      </c>
      <c r="B11" s="92">
        <v>46298</v>
      </c>
      <c r="C11" s="122"/>
      <c r="D11" s="122"/>
      <c r="E11" s="122"/>
      <c r="F11" s="123"/>
      <c r="G11" s="72"/>
      <c r="H11" s="72"/>
      <c r="I11" s="76"/>
      <c r="J11" s="67">
        <f>IF(B11="",'09-30-2026'!J31,((D11-C11)+(F11-E11)+(H11-G11))*24)</f>
        <v>0</v>
      </c>
      <c r="K11" s="67">
        <f>IF(J11&gt;=8,IF(SUM(K6:K10)&gt;=40,0,IF((SUM(K6:K10)+J11)&gt;=40,IF(40-SUM(K6:K10)&gt;8,8,40-SUM(K6:K10)),IF(J11&gt;=8,8,IF(J11&lt;8,J11,0)))),IF(J11&lt;8,IF(SUM(K6:K10)&gt;=40,0,IF((SUM(K6:K10)+J11)&gt;=40,40-SUM(K6:K10),IF(J11&gt;=8,8,IF(J11&lt;8,J11,0))))))</f>
        <v>0</v>
      </c>
      <c r="L11" s="68">
        <f>IF(K11=J11,0,IF((SUM(K6:K10)+J11)&gt;=40,IF(J11&lt;=12,J11-K11,IF(J11&gt;12,12-K11,IF((J11-K11)&lt;=4,J11-K11,4))),IF(J11&lt;=12,J11-K11,IF(J11&gt;12,12-K11,IF((J11-K11)&lt;=4,J11-K11,4)))))</f>
        <v>0</v>
      </c>
      <c r="M11" s="69">
        <f t="shared" si="0"/>
        <v>0</v>
      </c>
      <c r="N11" s="73"/>
      <c r="O11" s="18" t="s">
        <v>19</v>
      </c>
      <c r="P11" s="18" t="s">
        <v>19</v>
      </c>
      <c r="Q11" s="82">
        <f t="shared" si="1"/>
        <v>0</v>
      </c>
      <c r="R11" s="116">
        <f t="shared" si="2"/>
        <v>0</v>
      </c>
      <c r="S11" s="44">
        <f t="shared" si="3"/>
        <v>0</v>
      </c>
      <c r="T11" s="44">
        <f t="shared" si="4"/>
        <v>0</v>
      </c>
      <c r="U11" s="44">
        <f t="shared" si="4"/>
        <v>0</v>
      </c>
      <c r="V11" s="44">
        <f t="shared" si="4"/>
        <v>0</v>
      </c>
      <c r="W11" s="44">
        <f t="shared" si="4"/>
        <v>0</v>
      </c>
      <c r="X11" s="44">
        <f t="shared" si="4"/>
        <v>0</v>
      </c>
      <c r="Y11" s="44">
        <f t="shared" si="4"/>
        <v>0</v>
      </c>
      <c r="Z11" s="44">
        <f t="shared" si="4"/>
        <v>0</v>
      </c>
      <c r="AA11" s="44">
        <f t="shared" si="4"/>
        <v>0</v>
      </c>
    </row>
    <row r="12" spans="1:112" s="1" customFormat="1" ht="15" customHeight="1" thickBot="1">
      <c r="A12" s="20" t="s">
        <v>22</v>
      </c>
      <c r="B12" s="92">
        <v>46299</v>
      </c>
      <c r="C12" s="122"/>
      <c r="D12" s="122"/>
      <c r="E12" s="122"/>
      <c r="F12" s="123"/>
      <c r="G12" s="72"/>
      <c r="H12" s="72"/>
      <c r="I12" s="76"/>
      <c r="J12" s="67">
        <f>IF(B12="",'09-30-2026'!J32,((D12-C12)+(F12-E12)+(H12-G12))*24)</f>
        <v>0</v>
      </c>
      <c r="K12" s="67">
        <f>IF(SUM(R6:R11)=6,0,IF(J12=0,0,IF(SUM(K6:K11)&gt;=40,0,IF((SUM(K6:K11)+J12)&gt;=40,IF(J12&gt;8,IF(40-SUM(K6:K11)&gt;8,8,40-SUM(K6:K11)),40-SUM(K6:K11)),IF(J12&gt;=8,8,IF(J12&lt;8,J12,0))))))</f>
        <v>0</v>
      </c>
      <c r="L12" s="68">
        <f>IF(SUM(R6:R11)=6,IF(J12&gt;=8,8,J12),IF(K13=40,IF(J12&lt;=12,J12-K12,IF(J12&gt;12,12-K12,IF((J12-K12)&lt;=4,J12-K12,4))),IF(SUM(R6:R11)=6,IF(J12&lt;=12,J12-K12,IF(J12&gt;12,12-K12,IF((J12-K12)&lt;=4,J12-K12,4))),IF(J12&gt;8,IF(J12&gt;12,4,J12-K12),0))))</f>
        <v>0</v>
      </c>
      <c r="M12" s="69">
        <f>IF(J12&gt;12,J12-SUM(K12:L12),IF(J12&gt;0,IF((K12+L12)=J12,0,J12-L12),0))</f>
        <v>0</v>
      </c>
      <c r="N12" s="73"/>
      <c r="O12" s="18" t="s">
        <v>19</v>
      </c>
      <c r="P12" s="18" t="s">
        <v>19</v>
      </c>
      <c r="Q12" s="83">
        <f t="shared" si="1"/>
        <v>0</v>
      </c>
      <c r="R12" s="117">
        <f t="shared" si="2"/>
        <v>0</v>
      </c>
      <c r="S12" s="44">
        <f t="shared" si="3"/>
        <v>0</v>
      </c>
      <c r="T12" s="44">
        <f t="shared" si="4"/>
        <v>0</v>
      </c>
      <c r="U12" s="44">
        <f t="shared" si="4"/>
        <v>0</v>
      </c>
      <c r="V12" s="44">
        <f t="shared" si="4"/>
        <v>0</v>
      </c>
      <c r="W12" s="44">
        <f t="shared" si="4"/>
        <v>0</v>
      </c>
      <c r="X12" s="44">
        <f t="shared" si="4"/>
        <v>0</v>
      </c>
      <c r="Y12" s="44">
        <f t="shared" si="4"/>
        <v>0</v>
      </c>
      <c r="Z12" s="44">
        <f t="shared" si="4"/>
        <v>0</v>
      </c>
      <c r="AA12" s="44">
        <f t="shared" si="4"/>
        <v>0</v>
      </c>
    </row>
    <row r="13" spans="1:112" s="1" customFormat="1" ht="18" customHeight="1" thickBot="1">
      <c r="A13" s="22"/>
      <c r="B13" s="23"/>
      <c r="C13" s="125" t="s">
        <v>23</v>
      </c>
      <c r="D13" s="2"/>
      <c r="E13" s="2"/>
      <c r="F13" s="2"/>
      <c r="G13" s="9"/>
      <c r="H13" s="9"/>
      <c r="I13" s="25">
        <f>SUM(I6:I12)</f>
        <v>0</v>
      </c>
      <c r="J13" s="25">
        <f>SUM(J6:J12)</f>
        <v>0</v>
      </c>
      <c r="K13" s="25">
        <f>SUM(K6:K12)</f>
        <v>0</v>
      </c>
      <c r="L13" s="25">
        <f>SUM(L6:L12)</f>
        <v>0</v>
      </c>
      <c r="M13" s="25">
        <f>SUM(M6:M12)</f>
        <v>0</v>
      </c>
      <c r="N13" s="9"/>
      <c r="O13" s="9"/>
      <c r="P13" s="9"/>
      <c r="Q13" s="86">
        <f>SUM(Q6:Q12)</f>
        <v>0</v>
      </c>
      <c r="R13" s="118"/>
      <c r="S13" s="44"/>
      <c r="T13" s="44"/>
      <c r="U13" s="44"/>
      <c r="V13" s="44"/>
      <c r="W13" s="44"/>
      <c r="X13" s="44"/>
      <c r="Y13" s="44"/>
      <c r="Z13" s="44"/>
      <c r="AA13" s="44"/>
    </row>
    <row r="14" spans="1:112" s="1" customFormat="1" ht="15" customHeight="1" thickBot="1">
      <c r="A14" s="22"/>
      <c r="B14" s="23"/>
      <c r="C14" s="125"/>
      <c r="D14" s="2"/>
      <c r="E14" s="2"/>
      <c r="F14" s="2"/>
      <c r="G14" s="9"/>
      <c r="H14" s="9"/>
      <c r="I14" s="63"/>
      <c r="J14" s="63"/>
      <c r="K14" s="63"/>
      <c r="L14" s="63"/>
      <c r="M14" s="63"/>
      <c r="N14" s="9"/>
      <c r="O14" s="9"/>
      <c r="P14" s="9"/>
      <c r="Q14" s="137"/>
      <c r="R14" s="118"/>
      <c r="S14" s="44"/>
      <c r="T14" s="44"/>
      <c r="U14" s="44"/>
      <c r="V14" s="44"/>
      <c r="W14" s="44"/>
      <c r="X14" s="44"/>
      <c r="Y14" s="44"/>
      <c r="Z14" s="44"/>
      <c r="AA14" s="44"/>
    </row>
    <row r="15" spans="1:112" s="1" customFormat="1" ht="15" customHeight="1">
      <c r="A15" s="10"/>
      <c r="B15" s="27"/>
      <c r="C15" s="126" t="s">
        <v>4</v>
      </c>
      <c r="D15" s="126" t="s">
        <v>5</v>
      </c>
      <c r="E15" s="126" t="s">
        <v>4</v>
      </c>
      <c r="F15" s="126" t="s">
        <v>5</v>
      </c>
      <c r="G15" s="28" t="s">
        <v>4</v>
      </c>
      <c r="H15" s="28" t="s">
        <v>5</v>
      </c>
      <c r="I15" s="75" t="s">
        <v>6</v>
      </c>
      <c r="J15" s="29" t="s">
        <v>7</v>
      </c>
      <c r="K15" s="30" t="s">
        <v>8</v>
      </c>
      <c r="L15" s="16" t="s">
        <v>9</v>
      </c>
      <c r="M15" s="30" t="s">
        <v>10</v>
      </c>
      <c r="N15" s="16" t="s">
        <v>11</v>
      </c>
      <c r="O15" s="17" t="s">
        <v>12</v>
      </c>
      <c r="P15" s="17" t="s">
        <v>13</v>
      </c>
      <c r="Q15" s="134" t="s">
        <v>14</v>
      </c>
      <c r="R15" s="119"/>
      <c r="S15" s="44"/>
      <c r="T15" s="44"/>
      <c r="U15" s="44"/>
      <c r="V15" s="44"/>
      <c r="W15" s="44"/>
      <c r="X15" s="44"/>
      <c r="Y15" s="44"/>
      <c r="Z15" s="44"/>
      <c r="AA15" s="44"/>
    </row>
    <row r="16" spans="1:112" s="1" customFormat="1" ht="15" customHeight="1">
      <c r="A16" s="19" t="s">
        <v>15</v>
      </c>
      <c r="B16" s="62">
        <v>46300</v>
      </c>
      <c r="C16" s="122"/>
      <c r="D16" s="122"/>
      <c r="E16" s="122"/>
      <c r="F16" s="123"/>
      <c r="G16" s="66"/>
      <c r="H16" s="66"/>
      <c r="I16" s="91"/>
      <c r="J16" s="67">
        <f t="shared" ref="J16:J22" si="5">((D16-C16)+(F16-E16)+(H16-G16))*24</f>
        <v>0</v>
      </c>
      <c r="K16" s="67">
        <f>IF(J16&gt;=8,8,IF(J16&lt;8,J16,0))</f>
        <v>0</v>
      </c>
      <c r="L16" s="68">
        <f>IF((J16-K16)&lt;=4,J16-K16,4)</f>
        <v>0</v>
      </c>
      <c r="M16" s="69">
        <f t="shared" ref="M16:M21" si="6">IF(J16&gt;12,J16-SUM(K16:L16),0)</f>
        <v>0</v>
      </c>
      <c r="N16" s="73"/>
      <c r="O16" s="18" t="s">
        <v>19</v>
      </c>
      <c r="P16" s="18" t="s">
        <v>19</v>
      </c>
      <c r="Q16" s="84">
        <f>IF(J16&gt;8,J16-8,0)</f>
        <v>0</v>
      </c>
      <c r="R16" s="116">
        <f t="shared" ref="R16:R22" si="7">IF(J16-I16&gt;0,1,0)</f>
        <v>0</v>
      </c>
      <c r="S16" s="44">
        <f t="shared" ref="S16:AA22" si="8">IF($N16=S$5,$I16,0)</f>
        <v>0</v>
      </c>
      <c r="T16" s="44">
        <f t="shared" si="8"/>
        <v>0</v>
      </c>
      <c r="U16" s="44">
        <f t="shared" si="8"/>
        <v>0</v>
      </c>
      <c r="V16" s="44">
        <f t="shared" si="8"/>
        <v>0</v>
      </c>
      <c r="W16" s="44">
        <f t="shared" si="8"/>
        <v>0</v>
      </c>
      <c r="X16" s="44">
        <f t="shared" si="8"/>
        <v>0</v>
      </c>
      <c r="Y16" s="44">
        <f t="shared" si="8"/>
        <v>0</v>
      </c>
      <c r="Z16" s="44">
        <f t="shared" si="8"/>
        <v>0</v>
      </c>
      <c r="AA16" s="44">
        <f t="shared" si="8"/>
        <v>0</v>
      </c>
    </row>
    <row r="17" spans="1:112" s="1" customFormat="1" ht="15" customHeight="1">
      <c r="A17" s="19" t="s">
        <v>16</v>
      </c>
      <c r="B17" s="62">
        <v>46301</v>
      </c>
      <c r="C17" s="122"/>
      <c r="D17" s="122"/>
      <c r="E17" s="122"/>
      <c r="F17" s="123"/>
      <c r="G17" s="66"/>
      <c r="H17" s="66"/>
      <c r="I17" s="91"/>
      <c r="J17" s="67">
        <f t="shared" si="5"/>
        <v>0</v>
      </c>
      <c r="K17" s="67">
        <f>IF(J17&gt;=8,8,IF(J17&lt;8,J17,0))</f>
        <v>0</v>
      </c>
      <c r="L17" s="68">
        <f>IF((J17-K17)&lt;=4,J17-K17,4)</f>
        <v>0</v>
      </c>
      <c r="M17" s="69">
        <f t="shared" si="6"/>
        <v>0</v>
      </c>
      <c r="N17" s="73"/>
      <c r="O17" s="18" t="s">
        <v>19</v>
      </c>
      <c r="P17" s="18" t="s">
        <v>19</v>
      </c>
      <c r="Q17" s="84">
        <f t="shared" ref="Q17:Q23" si="9">IF(J17&gt;8,J17-8,0)</f>
        <v>0</v>
      </c>
      <c r="R17" s="116">
        <f t="shared" si="7"/>
        <v>0</v>
      </c>
      <c r="S17" s="44">
        <f t="shared" si="8"/>
        <v>0</v>
      </c>
      <c r="T17" s="44">
        <f t="shared" si="8"/>
        <v>0</v>
      </c>
      <c r="U17" s="44">
        <f t="shared" si="8"/>
        <v>0</v>
      </c>
      <c r="V17" s="44">
        <f t="shared" si="8"/>
        <v>0</v>
      </c>
      <c r="W17" s="44">
        <f t="shared" si="8"/>
        <v>0</v>
      </c>
      <c r="X17" s="44">
        <f t="shared" si="8"/>
        <v>0</v>
      </c>
      <c r="Y17" s="44">
        <f t="shared" si="8"/>
        <v>0</v>
      </c>
      <c r="Z17" s="44">
        <f t="shared" si="8"/>
        <v>0</v>
      </c>
      <c r="AA17" s="44">
        <f t="shared" si="8"/>
        <v>0</v>
      </c>
    </row>
    <row r="18" spans="1:112" s="1" customFormat="1" ht="15" customHeight="1">
      <c r="A18" s="19" t="s">
        <v>17</v>
      </c>
      <c r="B18" s="62">
        <v>46302</v>
      </c>
      <c r="C18" s="122"/>
      <c r="D18" s="122"/>
      <c r="E18" s="122"/>
      <c r="F18" s="123"/>
      <c r="G18" s="66"/>
      <c r="H18" s="66"/>
      <c r="I18" s="91"/>
      <c r="J18" s="67">
        <f t="shared" si="5"/>
        <v>0</v>
      </c>
      <c r="K18" s="67">
        <f>IF(J18&gt;=8,8,IF(J18&lt;8,J18,0))</f>
        <v>0</v>
      </c>
      <c r="L18" s="68">
        <f>IF((J18-K18)&lt;=4,J18-K18,4)</f>
        <v>0</v>
      </c>
      <c r="M18" s="69">
        <f t="shared" si="6"/>
        <v>0</v>
      </c>
      <c r="N18" s="73"/>
      <c r="O18" s="18" t="s">
        <v>19</v>
      </c>
      <c r="P18" s="18" t="s">
        <v>19</v>
      </c>
      <c r="Q18" s="84">
        <f t="shared" si="9"/>
        <v>0</v>
      </c>
      <c r="R18" s="116">
        <f t="shared" si="7"/>
        <v>0</v>
      </c>
      <c r="S18" s="44">
        <f t="shared" si="8"/>
        <v>0</v>
      </c>
      <c r="T18" s="44">
        <f t="shared" si="8"/>
        <v>0</v>
      </c>
      <c r="U18" s="44">
        <f t="shared" si="8"/>
        <v>0</v>
      </c>
      <c r="V18" s="44">
        <f t="shared" si="8"/>
        <v>0</v>
      </c>
      <c r="W18" s="44">
        <f t="shared" si="8"/>
        <v>0</v>
      </c>
      <c r="X18" s="44">
        <f t="shared" si="8"/>
        <v>0</v>
      </c>
      <c r="Y18" s="44">
        <f t="shared" si="8"/>
        <v>0</v>
      </c>
      <c r="Z18" s="44">
        <f t="shared" si="8"/>
        <v>0</v>
      </c>
      <c r="AA18" s="44">
        <f t="shared" si="8"/>
        <v>0</v>
      </c>
    </row>
    <row r="19" spans="1:112" s="1" customFormat="1" ht="15" customHeight="1">
      <c r="A19" s="19" t="s">
        <v>18</v>
      </c>
      <c r="B19" s="62">
        <v>46303</v>
      </c>
      <c r="C19" s="122"/>
      <c r="D19" s="122"/>
      <c r="E19" s="122"/>
      <c r="F19" s="123"/>
      <c r="G19" s="72"/>
      <c r="H19" s="72"/>
      <c r="I19" s="76"/>
      <c r="J19" s="67">
        <f t="shared" si="5"/>
        <v>0</v>
      </c>
      <c r="K19" s="67">
        <f>IF(J19&gt;=8,8,IF(J19&lt;8,J19,0))</f>
        <v>0</v>
      </c>
      <c r="L19" s="68">
        <f>IF((J19-K19)&lt;=4,J19-K19,4)</f>
        <v>0</v>
      </c>
      <c r="M19" s="69">
        <f t="shared" si="6"/>
        <v>0</v>
      </c>
      <c r="N19" s="73"/>
      <c r="O19" s="18" t="s">
        <v>19</v>
      </c>
      <c r="P19" s="18" t="s">
        <v>19</v>
      </c>
      <c r="Q19" s="84">
        <f t="shared" si="9"/>
        <v>0</v>
      </c>
      <c r="R19" s="116">
        <f t="shared" si="7"/>
        <v>0</v>
      </c>
      <c r="S19" s="44">
        <f t="shared" si="8"/>
        <v>0</v>
      </c>
      <c r="T19" s="44">
        <f t="shared" si="8"/>
        <v>0</v>
      </c>
      <c r="U19" s="44">
        <f t="shared" si="8"/>
        <v>0</v>
      </c>
      <c r="V19" s="44">
        <f t="shared" si="8"/>
        <v>0</v>
      </c>
      <c r="W19" s="44">
        <f t="shared" si="8"/>
        <v>0</v>
      </c>
      <c r="X19" s="44">
        <f t="shared" si="8"/>
        <v>0</v>
      </c>
      <c r="Y19" s="44">
        <f t="shared" si="8"/>
        <v>0</v>
      </c>
      <c r="Z19" s="44">
        <f t="shared" si="8"/>
        <v>0</v>
      </c>
      <c r="AA19" s="44">
        <f t="shared" si="8"/>
        <v>0</v>
      </c>
    </row>
    <row r="20" spans="1:112" s="44" customFormat="1" ht="15" customHeight="1">
      <c r="A20" s="19" t="s">
        <v>20</v>
      </c>
      <c r="B20" s="62">
        <v>46304</v>
      </c>
      <c r="C20" s="122"/>
      <c r="D20" s="122"/>
      <c r="E20" s="122"/>
      <c r="F20" s="123"/>
      <c r="G20" s="72"/>
      <c r="H20" s="72"/>
      <c r="I20" s="76"/>
      <c r="J20" s="67">
        <f t="shared" si="5"/>
        <v>0</v>
      </c>
      <c r="K20" s="67">
        <f>IF(J20&gt;=8,8,IF(J20&lt;8,J20,0))</f>
        <v>0</v>
      </c>
      <c r="L20" s="68">
        <f>IF((J20-K20)&lt;=4,J20-K20,4)</f>
        <v>0</v>
      </c>
      <c r="M20" s="69">
        <f t="shared" si="6"/>
        <v>0</v>
      </c>
      <c r="N20" s="73"/>
      <c r="O20" s="18" t="s">
        <v>19</v>
      </c>
      <c r="P20" s="18" t="s">
        <v>19</v>
      </c>
      <c r="Q20" s="84">
        <f t="shared" si="9"/>
        <v>0</v>
      </c>
      <c r="R20" s="116">
        <f t="shared" si="7"/>
        <v>0</v>
      </c>
      <c r="S20" s="44">
        <f t="shared" si="8"/>
        <v>0</v>
      </c>
      <c r="T20" s="44">
        <f t="shared" si="8"/>
        <v>0</v>
      </c>
      <c r="U20" s="44">
        <f t="shared" si="8"/>
        <v>0</v>
      </c>
      <c r="V20" s="44">
        <f t="shared" si="8"/>
        <v>0</v>
      </c>
      <c r="W20" s="44">
        <f t="shared" si="8"/>
        <v>0</v>
      </c>
      <c r="X20" s="44">
        <f t="shared" si="8"/>
        <v>0</v>
      </c>
      <c r="Y20" s="44">
        <f t="shared" si="8"/>
        <v>0</v>
      </c>
      <c r="Z20" s="44">
        <f t="shared" si="8"/>
        <v>0</v>
      </c>
      <c r="AA20" s="44">
        <f t="shared" si="8"/>
        <v>0</v>
      </c>
    </row>
    <row r="21" spans="1:112" s="44" customFormat="1" ht="15" customHeight="1">
      <c r="A21" s="20" t="s">
        <v>21</v>
      </c>
      <c r="B21" s="62">
        <v>46305</v>
      </c>
      <c r="C21" s="70"/>
      <c r="D21" s="70"/>
      <c r="E21" s="70"/>
      <c r="F21" s="71"/>
      <c r="G21" s="72"/>
      <c r="H21" s="72"/>
      <c r="I21" s="76"/>
      <c r="J21" s="67">
        <f t="shared" si="5"/>
        <v>0</v>
      </c>
      <c r="K21" s="67">
        <f>IF(J21&gt;=8,IF(SUM(K16:K20)&gt;=40,0,IF((SUM(K16:K20)+J21)&gt;=40,IF(40-SUM(K16:K20)&gt;8,8,40-SUM(K16:K20)),IF(J21&gt;=8,8,IF(J21&lt;8,J21,0)))),IF(J21&lt;8,IF(SUM(K16:K20)&gt;=40,0,IF((SUM(K16:K20)+J21)&gt;=40,40-SUM(K16:K20),IF(J21&gt;=8,8,IF(J21&lt;8,J21,0))))))</f>
        <v>0</v>
      </c>
      <c r="L21" s="68">
        <f>IF(K21=J21,0,IF((SUM(K16:K20)+J21)&gt;=40,IF(J21&lt;=12,J21-K21,IF(J21&gt;12,12-K21,IF((J21-K21)&lt;=4,J21-K21,4))),IF(J21&lt;=12,J21-K21,IF(J21&gt;12,12-K21,IF((J21-K21)&lt;=4,J21-K21,4)))))</f>
        <v>0</v>
      </c>
      <c r="M21" s="69">
        <f t="shared" si="6"/>
        <v>0</v>
      </c>
      <c r="N21" s="73"/>
      <c r="O21" s="18" t="s">
        <v>19</v>
      </c>
      <c r="P21" s="18" t="s">
        <v>19</v>
      </c>
      <c r="Q21" s="84">
        <f t="shared" si="9"/>
        <v>0</v>
      </c>
      <c r="R21" s="116">
        <f t="shared" si="7"/>
        <v>0</v>
      </c>
      <c r="S21" s="44">
        <f t="shared" si="8"/>
        <v>0</v>
      </c>
      <c r="T21" s="44">
        <f t="shared" si="8"/>
        <v>0</v>
      </c>
      <c r="U21" s="44">
        <f t="shared" si="8"/>
        <v>0</v>
      </c>
      <c r="V21" s="44">
        <f t="shared" si="8"/>
        <v>0</v>
      </c>
      <c r="W21" s="44">
        <f t="shared" si="8"/>
        <v>0</v>
      </c>
      <c r="X21" s="44">
        <f t="shared" si="8"/>
        <v>0</v>
      </c>
      <c r="Y21" s="44">
        <f t="shared" si="8"/>
        <v>0</v>
      </c>
      <c r="Z21" s="44">
        <f t="shared" si="8"/>
        <v>0</v>
      </c>
      <c r="AA21" s="44">
        <f t="shared" si="8"/>
        <v>0</v>
      </c>
    </row>
    <row r="22" spans="1:112" s="1" customFormat="1" ht="15" customHeight="1" thickBot="1">
      <c r="A22" s="20" t="s">
        <v>22</v>
      </c>
      <c r="B22" s="62">
        <v>46306</v>
      </c>
      <c r="C22" s="70"/>
      <c r="D22" s="70"/>
      <c r="E22" s="70"/>
      <c r="F22" s="71"/>
      <c r="G22" s="72"/>
      <c r="H22" s="72"/>
      <c r="I22" s="76"/>
      <c r="J22" s="67">
        <f t="shared" si="5"/>
        <v>0</v>
      </c>
      <c r="K22" s="67">
        <f>IF(SUM(R16:R21)=6,0,IF(J22=0,0,IF(SUM(K16:K21)&gt;=40,0,IF((SUM(K16:K21)+J22)&gt;=40,IF(J22&gt;8,IF(40-SUM(K16:K21)&gt;8,8,40-SUM(K16:K21)),40-SUM(K16:K21)),IF(J22&gt;=8,8,IF(J22&lt;8,J22,0))))))</f>
        <v>0</v>
      </c>
      <c r="L22" s="68">
        <f>IF(SUM(R16:R21)=6,IF(J22&gt;=8,8,J22),IF(K23=40,IF(J22&lt;=12,J22-K22,IF(J22&gt;12,12-K22,IF((J22-K22)&lt;=4,J22-K22,4))),IF(SUM(R16:R21)=6,IF(J22&lt;=12,J22-K22,IF(J22&gt;12,12-K22,IF((J22-K22)&lt;=4,J22-K22,4))),IF(J22&gt;8,IF(J22&gt;12,4,J22-K22),0))))</f>
        <v>0</v>
      </c>
      <c r="M22" s="69">
        <f>IF(J22&gt;12,J22-SUM(K22:L22),IF(J22&gt;0,IF((K22+L22)=J22,0,J22-L22),0))</f>
        <v>0</v>
      </c>
      <c r="N22" s="73"/>
      <c r="O22" s="18" t="s">
        <v>19</v>
      </c>
      <c r="P22" s="18" t="s">
        <v>19</v>
      </c>
      <c r="Q22" s="84">
        <f t="shared" si="9"/>
        <v>0</v>
      </c>
      <c r="R22" s="117">
        <f t="shared" si="7"/>
        <v>0</v>
      </c>
      <c r="S22" s="44">
        <f t="shared" si="8"/>
        <v>0</v>
      </c>
      <c r="T22" s="44">
        <f t="shared" si="8"/>
        <v>0</v>
      </c>
      <c r="U22" s="44">
        <f t="shared" si="8"/>
        <v>0</v>
      </c>
      <c r="V22" s="44">
        <f t="shared" si="8"/>
        <v>0</v>
      </c>
      <c r="W22" s="44">
        <f t="shared" si="8"/>
        <v>0</v>
      </c>
      <c r="X22" s="44">
        <f t="shared" si="8"/>
        <v>0</v>
      </c>
      <c r="Y22" s="44">
        <f t="shared" si="8"/>
        <v>0</v>
      </c>
      <c r="Z22" s="44">
        <f t="shared" si="8"/>
        <v>0</v>
      </c>
      <c r="AA22" s="44">
        <f t="shared" si="8"/>
        <v>0</v>
      </c>
    </row>
    <row r="23" spans="1:112" ht="15" customHeight="1" thickBot="1">
      <c r="A23" s="22"/>
      <c r="B23" s="23"/>
      <c r="C23" s="24" t="s">
        <v>23</v>
      </c>
      <c r="D23" s="9"/>
      <c r="E23" s="9"/>
      <c r="F23" s="9"/>
      <c r="G23" s="9"/>
      <c r="H23" s="9"/>
      <c r="I23" s="25">
        <f>SUM(I16:I22)</f>
        <v>0</v>
      </c>
      <c r="J23" s="25">
        <f>SUM(J16:J22)</f>
        <v>0</v>
      </c>
      <c r="K23" s="25">
        <f>SUM(K16:K22)</f>
        <v>0</v>
      </c>
      <c r="L23" s="25">
        <f>SUM(L16:L22)</f>
        <v>0</v>
      </c>
      <c r="M23" s="25">
        <f>SUM(M16:M22)</f>
        <v>0</v>
      </c>
      <c r="N23" s="9"/>
      <c r="O23" s="21"/>
      <c r="P23" s="21"/>
      <c r="Q23" s="84">
        <f t="shared" si="9"/>
        <v>0</v>
      </c>
      <c r="R23" s="45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</row>
    <row r="24" spans="1:112" ht="15" customHeight="1" thickBot="1">
      <c r="A24" s="22"/>
      <c r="B24" s="23"/>
      <c r="C24" s="24"/>
      <c r="D24" s="9"/>
      <c r="E24" s="9"/>
      <c r="F24" s="9"/>
      <c r="G24" s="9"/>
      <c r="H24" s="9"/>
      <c r="I24" s="63"/>
      <c r="J24" s="63"/>
      <c r="K24" s="63"/>
      <c r="L24" s="63"/>
      <c r="M24" s="63"/>
      <c r="N24" s="9"/>
      <c r="O24" s="21"/>
      <c r="P24" s="21"/>
      <c r="Q24" s="88"/>
      <c r="R24" s="45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</row>
    <row r="25" spans="1:112" ht="15" customHeight="1">
      <c r="A25" s="10"/>
      <c r="B25" s="27"/>
      <c r="C25" s="126" t="s">
        <v>4</v>
      </c>
      <c r="D25" s="126" t="s">
        <v>5</v>
      </c>
      <c r="E25" s="126" t="s">
        <v>4</v>
      </c>
      <c r="F25" s="126" t="s">
        <v>5</v>
      </c>
      <c r="G25" s="28" t="s">
        <v>4</v>
      </c>
      <c r="H25" s="28" t="s">
        <v>5</v>
      </c>
      <c r="I25" s="75" t="s">
        <v>6</v>
      </c>
      <c r="J25" s="29" t="s">
        <v>7</v>
      </c>
      <c r="K25" s="30" t="s">
        <v>8</v>
      </c>
      <c r="L25" s="16" t="s">
        <v>9</v>
      </c>
      <c r="M25" s="30" t="s">
        <v>10</v>
      </c>
      <c r="N25" s="16" t="s">
        <v>11</v>
      </c>
      <c r="O25" s="17" t="s">
        <v>12</v>
      </c>
      <c r="P25" s="17" t="s">
        <v>13</v>
      </c>
      <c r="Q25" s="81" t="s">
        <v>14</v>
      </c>
      <c r="R25" s="45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</row>
    <row r="26" spans="1:112" ht="15" customHeight="1">
      <c r="A26" s="19" t="s">
        <v>15</v>
      </c>
      <c r="B26" s="62">
        <v>46307</v>
      </c>
      <c r="C26" s="122"/>
      <c r="D26" s="122"/>
      <c r="E26" s="122"/>
      <c r="F26" s="123"/>
      <c r="G26" s="66"/>
      <c r="H26" s="66"/>
      <c r="I26" s="91"/>
      <c r="J26" s="67">
        <f t="shared" ref="J26:J32" si="10">((D26-C26)+(F26-E26)+(H26-G26))*24</f>
        <v>0</v>
      </c>
      <c r="K26" s="67">
        <f>IF(J26&gt;=8,8,IF(J26&lt;8,J26,0))</f>
        <v>0</v>
      </c>
      <c r="L26" s="68">
        <f>IF((J26-K26)&lt;=4,J26-K26,4)</f>
        <v>0</v>
      </c>
      <c r="M26" s="69">
        <f t="shared" ref="M26:M31" si="11">IF(J26&gt;12,J26-SUM(K26:L26),0)</f>
        <v>0</v>
      </c>
      <c r="N26" s="73"/>
      <c r="O26" s="18" t="s">
        <v>19</v>
      </c>
      <c r="P26" s="18" t="s">
        <v>19</v>
      </c>
      <c r="Q26" s="84">
        <f>IF(J26&gt;8,J26-8,0)</f>
        <v>0</v>
      </c>
      <c r="R26" s="45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</row>
    <row r="27" spans="1:112" ht="15" customHeight="1">
      <c r="A27" s="19" t="s">
        <v>16</v>
      </c>
      <c r="B27" s="62">
        <v>46308</v>
      </c>
      <c r="C27" s="122"/>
      <c r="D27" s="122"/>
      <c r="E27" s="122"/>
      <c r="F27" s="123"/>
      <c r="G27" s="66"/>
      <c r="H27" s="66"/>
      <c r="I27" s="91"/>
      <c r="J27" s="67">
        <f t="shared" si="10"/>
        <v>0</v>
      </c>
      <c r="K27" s="67">
        <f>IF(J27&gt;=8,8,IF(J27&lt;8,J27,0))</f>
        <v>0</v>
      </c>
      <c r="L27" s="68">
        <f>IF((J27-K27)&lt;=4,J27-K27,4)</f>
        <v>0</v>
      </c>
      <c r="M27" s="69">
        <f t="shared" si="11"/>
        <v>0</v>
      </c>
      <c r="N27" s="73"/>
      <c r="O27" s="18" t="s">
        <v>19</v>
      </c>
      <c r="P27" s="18" t="s">
        <v>19</v>
      </c>
      <c r="Q27" s="84">
        <f t="shared" ref="Q27:Q33" si="12">IF(J27&gt;8,J27-8,0)</f>
        <v>0</v>
      </c>
      <c r="R27" s="45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</row>
    <row r="28" spans="1:112" ht="15" customHeight="1">
      <c r="A28" s="19" t="s">
        <v>17</v>
      </c>
      <c r="B28" s="62">
        <v>46309</v>
      </c>
      <c r="C28" s="122"/>
      <c r="D28" s="122"/>
      <c r="E28" s="122"/>
      <c r="F28" s="123"/>
      <c r="G28" s="66"/>
      <c r="H28" s="66"/>
      <c r="I28" s="91"/>
      <c r="J28" s="67">
        <f t="shared" si="10"/>
        <v>0</v>
      </c>
      <c r="K28" s="67">
        <f>IF(J28&gt;=8,8,IF(J28&lt;8,J28,0))</f>
        <v>0</v>
      </c>
      <c r="L28" s="68">
        <f>IF((J28-K28)&lt;=4,J28-K28,4)</f>
        <v>0</v>
      </c>
      <c r="M28" s="69">
        <f t="shared" si="11"/>
        <v>0</v>
      </c>
      <c r="N28" s="73"/>
      <c r="O28" s="18" t="s">
        <v>19</v>
      </c>
      <c r="P28" s="18" t="s">
        <v>19</v>
      </c>
      <c r="Q28" s="84">
        <f t="shared" si="12"/>
        <v>0</v>
      </c>
      <c r="R28" s="45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</row>
    <row r="29" spans="1:112" ht="15" customHeight="1">
      <c r="A29" s="19" t="s">
        <v>18</v>
      </c>
      <c r="B29" s="62">
        <v>46310</v>
      </c>
      <c r="C29" s="122"/>
      <c r="D29" s="122"/>
      <c r="E29" s="122"/>
      <c r="F29" s="123"/>
      <c r="G29" s="72"/>
      <c r="H29" s="72"/>
      <c r="I29" s="76"/>
      <c r="J29" s="67">
        <f t="shared" si="10"/>
        <v>0</v>
      </c>
      <c r="K29" s="67">
        <f>IF(J29&gt;=8,8,IF(J29&lt;8,J29,0))</f>
        <v>0</v>
      </c>
      <c r="L29" s="68">
        <f>IF((J29-K29)&lt;=4,J29-K29,4)</f>
        <v>0</v>
      </c>
      <c r="M29" s="69">
        <f t="shared" si="11"/>
        <v>0</v>
      </c>
      <c r="N29" s="73"/>
      <c r="O29" s="18" t="s">
        <v>19</v>
      </c>
      <c r="P29" s="18" t="s">
        <v>19</v>
      </c>
      <c r="Q29" s="84">
        <f t="shared" si="12"/>
        <v>0</v>
      </c>
      <c r="R29" s="45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</row>
    <row r="30" spans="1:112" ht="15" customHeight="1">
      <c r="A30" s="19" t="s">
        <v>20</v>
      </c>
      <c r="B30" s="62"/>
      <c r="C30" s="122"/>
      <c r="D30" s="122"/>
      <c r="E30" s="122"/>
      <c r="F30" s="123"/>
      <c r="G30" s="72"/>
      <c r="H30" s="72"/>
      <c r="I30" s="76"/>
      <c r="J30" s="67">
        <f t="shared" si="10"/>
        <v>0</v>
      </c>
      <c r="K30" s="67">
        <f>IF(J30&gt;=8,8,IF(J30&lt;8,J30,0))</f>
        <v>0</v>
      </c>
      <c r="L30" s="68">
        <f>IF((J30-K30)&lt;=4,J30-K30,4)</f>
        <v>0</v>
      </c>
      <c r="M30" s="69">
        <f t="shared" si="11"/>
        <v>0</v>
      </c>
      <c r="N30" s="73"/>
      <c r="O30" s="18" t="s">
        <v>19</v>
      </c>
      <c r="P30" s="18" t="s">
        <v>19</v>
      </c>
      <c r="Q30" s="84">
        <f t="shared" si="12"/>
        <v>0</v>
      </c>
      <c r="R30" s="45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</row>
    <row r="31" spans="1:112" ht="15" customHeight="1">
      <c r="A31" s="20" t="s">
        <v>21</v>
      </c>
      <c r="B31" s="62"/>
      <c r="C31" s="70"/>
      <c r="D31" s="70"/>
      <c r="E31" s="70"/>
      <c r="F31" s="71"/>
      <c r="G31" s="72"/>
      <c r="H31" s="72"/>
      <c r="I31" s="76"/>
      <c r="J31" s="67">
        <f t="shared" si="10"/>
        <v>0</v>
      </c>
      <c r="K31" s="67">
        <f>IF(J31&gt;=8,IF(SUM(K26:K30)&gt;=40,0,IF((SUM(K26:K30)+J31)&gt;=40,IF(40-SUM(K26:K30)&gt;8,8,40-SUM(K26:K30)),IF(J31&gt;=8,8,IF(J31&lt;8,J31,0)))),IF(J31&lt;8,IF(SUM(K26:K30)&gt;=40,0,IF((SUM(K26:K30)+J31)&gt;=40,40-SUM(K26:K30),IF(J31&gt;=8,8,IF(J31&lt;8,J31,0))))))</f>
        <v>0</v>
      </c>
      <c r="L31" s="68">
        <f>IF(K31=J31,0,IF((SUM(K26:K30)+J31)&gt;=40,IF(J31&lt;=12,J31-K31,IF(J31&gt;12,12-K31,IF((J31-K31)&lt;=4,J31-K31,4))),IF(J31&lt;=12,J31-K31,IF(J31&gt;12,12-K31,IF((J31-K31)&lt;=4,J31-K31,4)))))</f>
        <v>0</v>
      </c>
      <c r="M31" s="69">
        <f t="shared" si="11"/>
        <v>0</v>
      </c>
      <c r="N31" s="73"/>
      <c r="O31" s="18" t="s">
        <v>19</v>
      </c>
      <c r="P31" s="18" t="s">
        <v>19</v>
      </c>
      <c r="Q31" s="84">
        <f t="shared" si="12"/>
        <v>0</v>
      </c>
      <c r="R31" s="45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</row>
    <row r="32" spans="1:112" ht="15" customHeight="1" thickBot="1">
      <c r="A32" s="20" t="s">
        <v>22</v>
      </c>
      <c r="B32" s="62"/>
      <c r="C32" s="70"/>
      <c r="D32" s="70"/>
      <c r="E32" s="70"/>
      <c r="F32" s="71"/>
      <c r="G32" s="72"/>
      <c r="H32" s="72"/>
      <c r="I32" s="76"/>
      <c r="J32" s="67">
        <f t="shared" si="10"/>
        <v>0</v>
      </c>
      <c r="K32" s="67">
        <f>IF(SUM(R26:R31)=6,0,IF(J32=0,0,IF(SUM(K26:K31)&gt;=40,0,IF((SUM(K26:K31)+J32)&gt;=40,IF(J32&gt;8,IF(40-SUM(K26:K31)&gt;8,8,40-SUM(K26:K31)),40-SUM(K26:K31)),IF(J32&gt;=8,8,IF(J32&lt;8,J32,0))))))</f>
        <v>0</v>
      </c>
      <c r="L32" s="68">
        <f>IF(SUM(R26:R31)=6,IF(J32&gt;=8,8,J32),IF(K33=40,IF(J32&lt;=12,J32-K32,IF(J32&gt;12,12-K32,IF((J32-K32)&lt;=4,J32-K32,4))),IF(SUM(R26:R31)=6,IF(J32&lt;=12,J32-K32,IF(J32&gt;12,12-K32,IF((J32-K32)&lt;=4,J32-K32,4))),IF(J32&gt;8,IF(J32&gt;12,4,J32-K32),0))))</f>
        <v>0</v>
      </c>
      <c r="M32" s="69">
        <f>IF(J32&gt;12,J32-SUM(K32:L32),IF(J32&gt;0,IF((K32+L32)=J32,0,J32-L32),0))</f>
        <v>0</v>
      </c>
      <c r="N32" s="73"/>
      <c r="O32" s="18" t="s">
        <v>19</v>
      </c>
      <c r="P32" s="18" t="s">
        <v>19</v>
      </c>
      <c r="Q32" s="84">
        <f t="shared" si="12"/>
        <v>0</v>
      </c>
      <c r="R32" s="45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</row>
    <row r="33" spans="1:112" ht="15" customHeight="1" thickBot="1">
      <c r="A33" s="22"/>
      <c r="B33" s="23"/>
      <c r="C33" s="24" t="s">
        <v>23</v>
      </c>
      <c r="D33" s="9"/>
      <c r="E33" s="9"/>
      <c r="F33" s="9"/>
      <c r="G33" s="9"/>
      <c r="H33" s="9"/>
      <c r="I33" s="25">
        <f>SUM(I26:I32)</f>
        <v>0</v>
      </c>
      <c r="J33" s="25">
        <f>SUM(J26:J32)</f>
        <v>0</v>
      </c>
      <c r="K33" s="25">
        <f>SUM(K26:K32)</f>
        <v>0</v>
      </c>
      <c r="L33" s="25">
        <f>SUM(L26:L32)</f>
        <v>0</v>
      </c>
      <c r="M33" s="25">
        <f>SUM(M26:M32)</f>
        <v>0</v>
      </c>
      <c r="N33" s="9"/>
      <c r="O33" s="21"/>
      <c r="P33" s="21"/>
      <c r="Q33" s="84">
        <f t="shared" si="12"/>
        <v>0</v>
      </c>
      <c r="R33" s="45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</row>
    <row r="34" spans="1:112" ht="16" thickBot="1">
      <c r="A34" s="22"/>
      <c r="B34" s="31"/>
      <c r="C34" s="9"/>
      <c r="D34" s="9"/>
      <c r="E34" s="9"/>
      <c r="F34" s="9"/>
      <c r="G34" s="9"/>
      <c r="H34" s="9"/>
      <c r="I34" s="77"/>
      <c r="J34" s="32"/>
      <c r="K34" s="26"/>
      <c r="L34" s="26"/>
      <c r="M34" s="26"/>
      <c r="N34" s="9"/>
      <c r="O34" s="1"/>
      <c r="P34" s="1"/>
      <c r="Q34" s="9"/>
      <c r="R34" s="9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</row>
    <row r="35" spans="1:112" ht="18.5" thickBot="1">
      <c r="A35" s="33"/>
      <c r="B35" s="11"/>
      <c r="C35" s="34" t="s">
        <v>24</v>
      </c>
      <c r="D35" s="35"/>
      <c r="E35" s="35"/>
      <c r="F35" s="35"/>
      <c r="G35" s="35"/>
      <c r="H35" s="35"/>
      <c r="I35" s="36">
        <f>SUM(I13+I23+I33)</f>
        <v>0</v>
      </c>
      <c r="J35" s="36">
        <f>SUM(J13+J23+J33)</f>
        <v>0</v>
      </c>
      <c r="K35" s="36">
        <f>SUM(K13+K23+K33)</f>
        <v>0</v>
      </c>
      <c r="L35" s="36">
        <f>SUM(L13+L23+L33)</f>
        <v>0</v>
      </c>
      <c r="M35" s="36">
        <f>SUM(M13+M23+M33)</f>
        <v>0</v>
      </c>
      <c r="N35" s="9"/>
      <c r="O35" s="1"/>
      <c r="P35" s="1"/>
      <c r="Q35" s="37" t="s">
        <v>25</v>
      </c>
      <c r="R35" s="41"/>
      <c r="S35" s="1">
        <f t="shared" ref="S35:AA35" si="13">SUM(S6:S34)</f>
        <v>0</v>
      </c>
      <c r="T35" s="1">
        <f t="shared" si="13"/>
        <v>0</v>
      </c>
      <c r="U35" s="1">
        <f t="shared" si="13"/>
        <v>0</v>
      </c>
      <c r="V35" s="1">
        <f t="shared" si="13"/>
        <v>0</v>
      </c>
      <c r="W35" s="1">
        <f t="shared" si="13"/>
        <v>0</v>
      </c>
      <c r="X35" s="1">
        <f t="shared" si="13"/>
        <v>0</v>
      </c>
      <c r="Y35" s="1">
        <f t="shared" si="13"/>
        <v>0</v>
      </c>
      <c r="Z35" s="1">
        <f t="shared" si="13"/>
        <v>0</v>
      </c>
      <c r="AA35" s="1">
        <f t="shared" si="13"/>
        <v>0</v>
      </c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</row>
    <row r="36" spans="1:112" ht="18">
      <c r="A36" s="33"/>
      <c r="B36" s="11"/>
      <c r="C36" s="34"/>
      <c r="D36" s="35"/>
      <c r="E36" s="35"/>
      <c r="F36" s="35"/>
      <c r="G36" s="35"/>
      <c r="H36" s="35"/>
      <c r="I36" s="38"/>
      <c r="J36" s="38"/>
      <c r="K36" s="38"/>
      <c r="L36" s="38"/>
      <c r="M36" s="38"/>
      <c r="N36" s="9"/>
      <c r="O36" s="1"/>
      <c r="P36" s="1"/>
      <c r="Q36" s="39">
        <f>J35</f>
        <v>0</v>
      </c>
      <c r="R36" s="46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</row>
    <row r="37" spans="1:112" ht="13.5" thickBot="1">
      <c r="A37" s="42" t="s">
        <v>29</v>
      </c>
      <c r="O37" s="1"/>
      <c r="P37" s="1"/>
      <c r="Q37" s="9"/>
      <c r="R37" s="9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</row>
    <row r="38" spans="1:112" ht="13">
      <c r="A38" s="47" t="s">
        <v>30</v>
      </c>
      <c r="B38" s="48"/>
      <c r="C38" s="47"/>
      <c r="D38" s="47"/>
      <c r="E38" s="47"/>
      <c r="F38" s="47"/>
      <c r="G38" s="47"/>
      <c r="H38" s="47"/>
      <c r="I38" s="79"/>
      <c r="J38" s="47"/>
      <c r="K38" s="141" t="s">
        <v>35</v>
      </c>
      <c r="L38" s="142"/>
      <c r="M38" s="142"/>
      <c r="N38" s="142"/>
      <c r="O38" s="142"/>
      <c r="P38" s="142"/>
      <c r="Q38" s="142"/>
      <c r="R38" s="143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</row>
    <row r="39" spans="1:112">
      <c r="A39" s="47" t="s">
        <v>31</v>
      </c>
      <c r="B39" s="48"/>
      <c r="C39" s="47"/>
      <c r="D39" s="47"/>
      <c r="E39" s="47"/>
      <c r="F39" s="47"/>
      <c r="G39" s="47"/>
      <c r="H39" s="47"/>
      <c r="I39" s="79"/>
      <c r="J39" s="47"/>
      <c r="K39" s="58"/>
      <c r="L39" s="60" t="s">
        <v>36</v>
      </c>
      <c r="M39" s="49"/>
      <c r="N39" s="49"/>
      <c r="O39" s="60" t="s">
        <v>40</v>
      </c>
      <c r="P39" s="1"/>
      <c r="Q39" s="9"/>
      <c r="R39" s="53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</row>
    <row r="40" spans="1:112">
      <c r="A40" s="50" t="s">
        <v>32</v>
      </c>
      <c r="B40" s="48"/>
      <c r="C40" s="47"/>
      <c r="D40" s="47"/>
      <c r="E40" s="47"/>
      <c r="F40" s="47"/>
      <c r="G40" s="47"/>
      <c r="H40" s="47"/>
      <c r="I40" s="79"/>
      <c r="J40" s="47"/>
      <c r="K40" s="58"/>
      <c r="L40" s="64" t="s">
        <v>37</v>
      </c>
      <c r="M40" s="65"/>
      <c r="N40" s="49"/>
      <c r="O40" s="60" t="s">
        <v>44</v>
      </c>
      <c r="P40" s="1"/>
      <c r="Q40" s="9"/>
      <c r="R40" s="53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</row>
    <row r="41" spans="1:112">
      <c r="A41" s="47" t="s">
        <v>33</v>
      </c>
      <c r="B41" s="48"/>
      <c r="C41" s="47"/>
      <c r="D41" s="47"/>
      <c r="E41" s="47"/>
      <c r="F41" s="47"/>
      <c r="G41" s="47"/>
      <c r="H41" s="47"/>
      <c r="I41" s="79"/>
      <c r="J41" s="47"/>
      <c r="K41" s="58"/>
      <c r="L41" s="60" t="s">
        <v>39</v>
      </c>
      <c r="M41" s="49"/>
      <c r="N41" s="49"/>
      <c r="O41" s="60" t="s">
        <v>41</v>
      </c>
      <c r="P41" s="1"/>
      <c r="Q41" s="9"/>
      <c r="R41" s="53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</row>
    <row r="42" spans="1:112">
      <c r="A42" s="47" t="s">
        <v>34</v>
      </c>
      <c r="B42" s="48"/>
      <c r="C42" s="47"/>
      <c r="D42" s="47"/>
      <c r="E42" s="47"/>
      <c r="F42" s="47"/>
      <c r="G42" s="47"/>
      <c r="H42" s="47"/>
      <c r="I42" s="79"/>
      <c r="J42" s="47"/>
      <c r="K42" s="58"/>
      <c r="L42" s="60" t="s">
        <v>43</v>
      </c>
      <c r="M42" s="49"/>
      <c r="N42" s="49"/>
      <c r="O42" s="60" t="s">
        <v>38</v>
      </c>
      <c r="P42" s="49"/>
      <c r="Q42" s="9"/>
      <c r="R42" s="53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</row>
    <row r="43" spans="1:112" ht="13" thickBot="1">
      <c r="K43" s="59"/>
      <c r="L43" s="61" t="s">
        <v>46</v>
      </c>
      <c r="M43" s="54"/>
      <c r="N43" s="54"/>
      <c r="O43" s="61"/>
      <c r="P43" s="55"/>
      <c r="Q43" s="56"/>
      <c r="R43" s="57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>
      <c r="N44" s="9"/>
      <c r="O44" s="1"/>
      <c r="P44" s="1"/>
      <c r="Q44" s="2"/>
      <c r="R44" s="2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 ht="13">
      <c r="A45" s="52" t="s">
        <v>26</v>
      </c>
      <c r="B45" s="11"/>
      <c r="C45" s="10"/>
      <c r="D45" s="10"/>
      <c r="E45" s="13"/>
      <c r="F45" s="13"/>
      <c r="G45" s="13"/>
      <c r="H45" s="13"/>
      <c r="I45" s="80"/>
      <c r="J45" s="13"/>
      <c r="K45" s="12" t="s">
        <v>27</v>
      </c>
      <c r="L45" s="13"/>
      <c r="M45" s="13"/>
      <c r="N45" s="10"/>
      <c r="O45" s="1"/>
      <c r="P45" s="1"/>
      <c r="Q45" s="40"/>
      <c r="R45" s="40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>
      <c r="B46" s="2"/>
      <c r="O46" s="1"/>
      <c r="P46" s="1"/>
      <c r="Q46" s="9"/>
      <c r="R46" s="9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 ht="13">
      <c r="A47" s="51" t="s">
        <v>28</v>
      </c>
      <c r="B47" s="11"/>
      <c r="C47" s="10"/>
      <c r="D47" s="10"/>
      <c r="E47" s="13"/>
      <c r="F47" s="13"/>
      <c r="G47" s="13"/>
      <c r="H47" s="13"/>
      <c r="I47" s="80"/>
      <c r="J47" s="13"/>
      <c r="K47" s="12" t="s">
        <v>27</v>
      </c>
      <c r="L47" s="13"/>
      <c r="M47" s="13"/>
      <c r="O47" s="1"/>
      <c r="P47" s="1"/>
      <c r="Q47" s="9"/>
      <c r="R47" s="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>
      <c r="O48" s="1"/>
      <c r="P48" s="1"/>
      <c r="Q48" s="9"/>
      <c r="R48" s="9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5:112">
      <c r="O49" s="1"/>
      <c r="P49" s="1"/>
      <c r="Q49" s="9"/>
      <c r="R49" s="9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5:112">
      <c r="O50" s="1"/>
      <c r="P50" s="1"/>
      <c r="Q50" s="9"/>
      <c r="R50" s="9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5:112">
      <c r="O51" s="1"/>
      <c r="P51" s="1"/>
      <c r="Q51" s="9"/>
      <c r="R51" s="9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5:112">
      <c r="O52" s="1"/>
      <c r="P52" s="1"/>
      <c r="Q52" s="9"/>
      <c r="R52" s="9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5:112">
      <c r="O53" s="1"/>
      <c r="P53" s="1"/>
      <c r="Q53" s="9"/>
      <c r="R53" s="9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5:112">
      <c r="O54" s="1"/>
      <c r="P54" s="1"/>
      <c r="Q54" s="9"/>
      <c r="R54" s="9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5:112">
      <c r="O55" s="1"/>
      <c r="P55" s="1"/>
      <c r="Q55" s="9"/>
      <c r="R55" s="9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5:112">
      <c r="O56" s="1"/>
      <c r="P56" s="1"/>
      <c r="Q56" s="9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5:112">
      <c r="O57" s="1"/>
      <c r="P57" s="1"/>
      <c r="Q57" s="9"/>
      <c r="R57" s="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5:112">
      <c r="O58" s="1"/>
      <c r="P58" s="1"/>
      <c r="Q58" s="9"/>
      <c r="R58" s="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5:112">
      <c r="O59" s="1"/>
      <c r="P59" s="1"/>
      <c r="Q59" s="9"/>
      <c r="R59" s="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5:112">
      <c r="O60" s="1"/>
      <c r="P60" s="1"/>
      <c r="Q60" s="9"/>
      <c r="R60" s="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5:112">
      <c r="O61" s="1"/>
      <c r="P61" s="1"/>
      <c r="Q61" s="9"/>
      <c r="R61" s="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5:112">
      <c r="O62" s="1"/>
      <c r="P62" s="1"/>
      <c r="Q62" s="9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5:112">
      <c r="O63" s="1"/>
      <c r="P63" s="1"/>
      <c r="Q63" s="9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5:112">
      <c r="O64" s="1"/>
      <c r="P64" s="1"/>
      <c r="Q64" s="9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5:112">
      <c r="O65" s="1"/>
      <c r="P65" s="1"/>
      <c r="Q65" s="9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5:112">
      <c r="O66" s="1"/>
      <c r="P66" s="1"/>
      <c r="Q66" s="9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5:112">
      <c r="O67" s="1"/>
      <c r="P67" s="1"/>
      <c r="Q67" s="9"/>
      <c r="R67" s="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5:112">
      <c r="O68" s="1"/>
      <c r="P68" s="1"/>
      <c r="Q68" s="9"/>
      <c r="R68" s="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5:112">
      <c r="O69" s="1"/>
      <c r="P69" s="1"/>
      <c r="Q69" s="9"/>
      <c r="R69" s="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5:112">
      <c r="O70" s="1"/>
      <c r="P70" s="1"/>
      <c r="Q70" s="9"/>
      <c r="R70" s="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5:112">
      <c r="O71" s="1"/>
      <c r="P71" s="1"/>
      <c r="Q71" s="9"/>
      <c r="R71" s="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5:112">
      <c r="O72" s="1"/>
      <c r="P72" s="1"/>
      <c r="Q72" s="9"/>
      <c r="R72" s="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5:112">
      <c r="O73" s="1"/>
      <c r="P73" s="1"/>
      <c r="Q73" s="9"/>
      <c r="R73" s="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5:112">
      <c r="O74" s="1"/>
      <c r="P74" s="1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5:112">
      <c r="O75" s="1"/>
      <c r="P75" s="1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5:112">
      <c r="O76" s="1"/>
      <c r="P76" s="1"/>
      <c r="Q76" s="9"/>
      <c r="R76" s="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5:112">
      <c r="O77" s="1"/>
      <c r="P77" s="1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5:112">
      <c r="O78" s="1"/>
      <c r="P78" s="1"/>
      <c r="Q78" s="9"/>
      <c r="R78" s="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5:112">
      <c r="O79" s="1"/>
      <c r="P79" s="1"/>
      <c r="Q79" s="9"/>
      <c r="R79" s="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5:112">
      <c r="O80" s="1"/>
      <c r="P80" s="1"/>
      <c r="Q80" s="9"/>
      <c r="R80" s="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5:112">
      <c r="O81" s="1"/>
      <c r="P81" s="1"/>
      <c r="Q81" s="9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5:112">
      <c r="O82" s="1"/>
      <c r="P82" s="1"/>
      <c r="Q82" s="9"/>
      <c r="R82" s="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5:112">
      <c r="O83" s="1"/>
      <c r="P83" s="1"/>
      <c r="Q83" s="9"/>
      <c r="R83" s="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5:112">
      <c r="O84" s="1"/>
      <c r="P84" s="1"/>
      <c r="Q84" s="9"/>
      <c r="R84" s="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5:112">
      <c r="O85" s="1"/>
      <c r="P85" s="1"/>
      <c r="Q85" s="9"/>
      <c r="R85" s="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5:112">
      <c r="O86" s="1"/>
      <c r="P86" s="1"/>
      <c r="Q86" s="9"/>
      <c r="R86" s="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5:112">
      <c r="O87" s="1"/>
      <c r="P87" s="1"/>
      <c r="Q87" s="9"/>
      <c r="R87" s="9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5:112">
      <c r="O88" s="1"/>
      <c r="P88" s="1"/>
      <c r="Q88" s="9"/>
      <c r="R88" s="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5:112">
      <c r="O89" s="1"/>
      <c r="P89" s="1"/>
      <c r="Q89" s="9"/>
      <c r="R89" s="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5:112">
      <c r="O90" s="1"/>
      <c r="P90" s="1"/>
      <c r="Q90" s="9"/>
      <c r="R90" s="9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5:112">
      <c r="O91" s="1"/>
      <c r="P91" s="1"/>
      <c r="Q91" s="9"/>
      <c r="R91" s="9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5:112">
      <c r="O92" s="1"/>
      <c r="P92" s="1"/>
      <c r="Q92" s="9"/>
      <c r="R92" s="9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5:112">
      <c r="O93" s="1"/>
      <c r="P93" s="1"/>
      <c r="Q93" s="9"/>
      <c r="R93" s="9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5:112">
      <c r="O94" s="1"/>
      <c r="P94" s="1"/>
      <c r="Q94" s="9"/>
      <c r="R94" s="9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5:112">
      <c r="O95" s="1"/>
      <c r="P95" s="1"/>
      <c r="Q95" s="9"/>
      <c r="R95" s="9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5:112">
      <c r="O96" s="1"/>
      <c r="P96" s="1"/>
      <c r="Q96" s="9"/>
      <c r="R96" s="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5:112">
      <c r="O97" s="1"/>
      <c r="P97" s="1"/>
      <c r="Q97" s="9"/>
      <c r="R97" s="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5:112">
      <c r="O98" s="1"/>
      <c r="P98" s="1"/>
      <c r="Q98" s="9"/>
      <c r="R98" s="9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5:112">
      <c r="O99" s="1"/>
      <c r="P99" s="1"/>
      <c r="Q99" s="9"/>
      <c r="R99" s="9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5:112">
      <c r="O100" s="1"/>
      <c r="P100" s="1"/>
      <c r="Q100" s="9"/>
      <c r="R100" s="9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5:112">
      <c r="O101" s="1"/>
      <c r="P101" s="1"/>
      <c r="Q101" s="9"/>
      <c r="R101" s="9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5:112">
      <c r="O102" s="1"/>
      <c r="P102" s="1"/>
      <c r="Q102" s="9"/>
      <c r="R102" s="9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5:112">
      <c r="O103" s="1"/>
      <c r="P103" s="1"/>
      <c r="Q103" s="9"/>
      <c r="R103" s="9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5:112">
      <c r="O104" s="1"/>
      <c r="P104" s="1"/>
      <c r="Q104" s="9"/>
      <c r="R104" s="9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5:112">
      <c r="O105" s="1"/>
      <c r="P105" s="1"/>
      <c r="Q105" s="9"/>
      <c r="R105" s="9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5:112">
      <c r="O106" s="1"/>
      <c r="P106" s="1"/>
      <c r="Q106" s="9"/>
      <c r="R106" s="9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5:112">
      <c r="O107" s="1"/>
      <c r="P107" s="1"/>
      <c r="Q107" s="9"/>
      <c r="R107" s="9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5:112">
      <c r="O108" s="1"/>
      <c r="P108" s="1"/>
      <c r="Q108" s="9"/>
      <c r="R108" s="9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5:112">
      <c r="O109" s="1"/>
      <c r="P109" s="1"/>
      <c r="Q109" s="9"/>
      <c r="R109" s="9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5:112">
      <c r="O110" s="1"/>
      <c r="P110" s="1"/>
      <c r="Q110" s="9"/>
      <c r="R110" s="9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5:112">
      <c r="O111" s="1"/>
      <c r="P111" s="1"/>
      <c r="Q111" s="9"/>
      <c r="R111" s="9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5:112">
      <c r="O112" s="1"/>
      <c r="P112" s="1"/>
      <c r="Q112" s="9"/>
      <c r="R112" s="9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5:112">
      <c r="O113" s="1"/>
      <c r="P113" s="1"/>
      <c r="Q113" s="9"/>
      <c r="R113" s="9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5:112">
      <c r="O114" s="1"/>
      <c r="P114" s="1"/>
      <c r="Q114" s="9"/>
      <c r="R114" s="9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5:112">
      <c r="O115" s="1"/>
      <c r="P115" s="1"/>
      <c r="Q115" s="9"/>
      <c r="R115" s="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5:112">
      <c r="O116" s="1"/>
      <c r="P116" s="1"/>
      <c r="Q116" s="9"/>
      <c r="R116" s="9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5:112">
      <c r="O117" s="1"/>
      <c r="P117" s="1"/>
      <c r="Q117" s="9"/>
      <c r="R117" s="9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5:112">
      <c r="O118" s="1"/>
      <c r="P118" s="1"/>
      <c r="Q118" s="9"/>
      <c r="R118" s="9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5:112">
      <c r="O119" s="1"/>
      <c r="P119" s="1"/>
      <c r="Q119" s="9"/>
      <c r="R119" s="9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5:112">
      <c r="O120" s="1"/>
      <c r="P120" s="1"/>
      <c r="Q120" s="9"/>
      <c r="R120" s="9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5:112">
      <c r="O121" s="1"/>
      <c r="P121" s="1"/>
      <c r="Q121" s="9"/>
      <c r="R121" s="9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5:112">
      <c r="O122" s="1"/>
      <c r="P122" s="1"/>
      <c r="Q122" s="9"/>
      <c r="R122" s="9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5:112">
      <c r="O123" s="1"/>
      <c r="P123" s="1"/>
      <c r="Q123" s="9"/>
      <c r="R123" s="9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5:112">
      <c r="O124" s="1"/>
      <c r="P124" s="1"/>
      <c r="Q124" s="9"/>
      <c r="R124" s="9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5:112">
      <c r="O125" s="1"/>
      <c r="P125" s="1"/>
      <c r="Q125" s="9"/>
      <c r="R125" s="9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5:112">
      <c r="O126" s="1"/>
      <c r="P126" s="1"/>
      <c r="Q126" s="9"/>
      <c r="R126" s="9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5:112">
      <c r="O127" s="1"/>
      <c r="P127" s="1"/>
      <c r="Q127" s="9"/>
      <c r="R127" s="9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5:112">
      <c r="O128" s="1"/>
      <c r="P128" s="1"/>
      <c r="Q128" s="9"/>
      <c r="R128" s="9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5:112">
      <c r="O129" s="1"/>
      <c r="P129" s="1"/>
      <c r="Q129" s="9"/>
      <c r="R129" s="9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5:112">
      <c r="O130" s="1"/>
      <c r="P130" s="1"/>
      <c r="Q130" s="9"/>
      <c r="R130" s="9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5:112">
      <c r="O131" s="1"/>
      <c r="P131" s="1"/>
      <c r="Q131" s="9"/>
      <c r="R131" s="9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5:112">
      <c r="O132" s="1"/>
      <c r="P132" s="1"/>
      <c r="Q132" s="9"/>
      <c r="R132" s="9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5:112">
      <c r="O133" s="1"/>
      <c r="P133" s="1"/>
      <c r="Q133" s="9"/>
      <c r="R133" s="9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5:112">
      <c r="O134" s="1"/>
      <c r="P134" s="1"/>
      <c r="Q134" s="9"/>
      <c r="R134" s="9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5:112">
      <c r="O135" s="1"/>
      <c r="P135" s="1"/>
      <c r="Q135" s="9"/>
      <c r="R135" s="9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5:112">
      <c r="O136" s="1"/>
      <c r="P136" s="1"/>
      <c r="Q136" s="9"/>
      <c r="R136" s="9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5:112">
      <c r="O137" s="1"/>
      <c r="P137" s="1"/>
      <c r="Q137" s="9"/>
      <c r="R137" s="9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5:112">
      <c r="O138" s="1"/>
      <c r="P138" s="1"/>
      <c r="Q138" s="9"/>
      <c r="R138" s="9"/>
    </row>
    <row r="139" spans="15:112">
      <c r="O139" s="1"/>
      <c r="P139" s="1"/>
      <c r="Q139" s="9"/>
      <c r="R139" s="9"/>
    </row>
    <row r="140" spans="15:112">
      <c r="O140" s="1"/>
      <c r="P140" s="1"/>
      <c r="Q140" s="9"/>
      <c r="R140" s="9"/>
    </row>
    <row r="141" spans="15:112">
      <c r="O141" s="1"/>
      <c r="P141" s="1"/>
      <c r="Q141" s="9"/>
      <c r="R141" s="9"/>
    </row>
    <row r="142" spans="15:112">
      <c r="O142" s="1"/>
      <c r="P142" s="1"/>
      <c r="Q142" s="9"/>
      <c r="R142" s="9"/>
    </row>
    <row r="143" spans="15:112">
      <c r="O143" s="1"/>
      <c r="P143" s="1"/>
      <c r="Q143" s="9"/>
      <c r="R143" s="9"/>
    </row>
    <row r="144" spans="15:112">
      <c r="O144" s="1"/>
      <c r="P144" s="1"/>
      <c r="Q144" s="9"/>
      <c r="R144" s="9"/>
    </row>
    <row r="145" spans="15:16">
      <c r="O145" s="1"/>
      <c r="P145" s="1"/>
    </row>
    <row r="146" spans="15:16">
      <c r="O146" s="1"/>
      <c r="P146" s="1"/>
    </row>
  </sheetData>
  <mergeCells count="3">
    <mergeCell ref="A1:R1"/>
    <mergeCell ref="A2:R2"/>
    <mergeCell ref="K38:R38"/>
  </mergeCells>
  <phoneticPr fontId="0" type="noConversion"/>
  <conditionalFormatting sqref="I6:N6">
    <cfRule type="expression" dxfId="109" priority="29" stopIfTrue="1">
      <formula>$B$6=""</formula>
    </cfRule>
  </conditionalFormatting>
  <conditionalFormatting sqref="I7:N11">
    <cfRule type="expression" dxfId="108" priority="24" stopIfTrue="1">
      <formula>$B7=""</formula>
    </cfRule>
  </conditionalFormatting>
  <conditionalFormatting sqref="J22:L22">
    <cfRule type="expression" dxfId="107" priority="67" stopIfTrue="1">
      <formula>$I22&gt;0</formula>
    </cfRule>
  </conditionalFormatting>
  <conditionalFormatting sqref="J32:L32">
    <cfRule type="expression" dxfId="106" priority="13" stopIfTrue="1">
      <formula>$I32&gt;0</formula>
    </cfRule>
  </conditionalFormatting>
  <conditionalFormatting sqref="J6:M6 J7:J12">
    <cfRule type="expression" priority="110" stopIfTrue="1">
      <formula>$I6+$J6&lt;=8</formula>
    </cfRule>
  </conditionalFormatting>
  <conditionalFormatting sqref="J6:M12">
    <cfRule type="expression" dxfId="105" priority="113" stopIfTrue="1">
      <formula>$I6&gt;0</formula>
    </cfRule>
  </conditionalFormatting>
  <conditionalFormatting sqref="J16:M17">
    <cfRule type="expression" priority="63" stopIfTrue="1">
      <formula>$I16+$J16&lt;=8</formula>
    </cfRule>
  </conditionalFormatting>
  <conditionalFormatting sqref="J16:M21">
    <cfRule type="expression" dxfId="104" priority="68" stopIfTrue="1">
      <formula>$I16&gt;0</formula>
    </cfRule>
  </conditionalFormatting>
  <conditionalFormatting sqref="J18:M18">
    <cfRule type="expression" priority="62" stopIfTrue="1">
      <formula>$I18+$J18&lt;=0</formula>
    </cfRule>
  </conditionalFormatting>
  <conditionalFormatting sqref="J19:M22">
    <cfRule type="expression" priority="56" stopIfTrue="1">
      <formula>$I19+$J19&lt;=8</formula>
    </cfRule>
  </conditionalFormatting>
  <conditionalFormatting sqref="J26:M27">
    <cfRule type="expression" priority="9" stopIfTrue="1">
      <formula>$I26+$J26&lt;=8</formula>
    </cfRule>
  </conditionalFormatting>
  <conditionalFormatting sqref="J26:M31">
    <cfRule type="expression" dxfId="103" priority="14" stopIfTrue="1">
      <formula>$I26&gt;0</formula>
    </cfRule>
  </conditionalFormatting>
  <conditionalFormatting sqref="J28:M28">
    <cfRule type="expression" priority="8" stopIfTrue="1">
      <formula>$I28+$J28&lt;=0</formula>
    </cfRule>
  </conditionalFormatting>
  <conditionalFormatting sqref="J29:M32">
    <cfRule type="expression" priority="2" stopIfTrue="1">
      <formula>$I29+$J29&lt;=8</formula>
    </cfRule>
  </conditionalFormatting>
  <conditionalFormatting sqref="K6:K12">
    <cfRule type="cellIs" dxfId="102" priority="112" stopIfTrue="1" operator="greaterThan">
      <formula>8</formula>
    </cfRule>
  </conditionalFormatting>
  <conditionalFormatting sqref="K16:K22">
    <cfRule type="cellIs" dxfId="101" priority="66" stopIfTrue="1" operator="greaterThan">
      <formula>8</formula>
    </cfRule>
  </conditionalFormatting>
  <conditionalFormatting sqref="K26:K32">
    <cfRule type="cellIs" dxfId="100" priority="12" stopIfTrue="1" operator="greaterThan">
      <formula>8</formula>
    </cfRule>
  </conditionalFormatting>
  <conditionalFormatting sqref="K7:M7">
    <cfRule type="expression" priority="109" stopIfTrue="1">
      <formula>$I7+$J7&lt;=8</formula>
    </cfRule>
  </conditionalFormatting>
  <conditionalFormatting sqref="K8:N8">
    <cfRule type="expression" priority="34" stopIfTrue="1">
      <formula>$I8+$J8&lt;=0</formula>
    </cfRule>
  </conditionalFormatting>
  <conditionalFormatting sqref="K9:N12">
    <cfRule type="expression" priority="30" stopIfTrue="1">
      <formula>$I9+$J9&lt;=8</formula>
    </cfRule>
  </conditionalFormatting>
  <conditionalFormatting sqref="L6:L10">
    <cfRule type="cellIs" dxfId="99" priority="111" stopIfTrue="1" operator="greaterThan">
      <formula>4</formula>
    </cfRule>
  </conditionalFormatting>
  <conditionalFormatting sqref="L16:L20">
    <cfRule type="cellIs" dxfId="98" priority="65" stopIfTrue="1" operator="greaterThan">
      <formula>4</formula>
    </cfRule>
  </conditionalFormatting>
  <conditionalFormatting sqref="L26:L30">
    <cfRule type="cellIs" dxfId="97" priority="11" stopIfTrue="1" operator="greaterThan">
      <formula>4</formula>
    </cfRule>
  </conditionalFormatting>
  <conditionalFormatting sqref="M22">
    <cfRule type="expression" dxfId="96" priority="57" stopIfTrue="1">
      <formula>$I22&gt;0</formula>
    </cfRule>
  </conditionalFormatting>
  <conditionalFormatting sqref="M32">
    <cfRule type="expression" dxfId="95" priority="3" stopIfTrue="1">
      <formula>$I32&gt;0</formula>
    </cfRule>
  </conditionalFormatting>
  <conditionalFormatting sqref="N6:N7">
    <cfRule type="expression" priority="35" stopIfTrue="1">
      <formula>$I6+$J6&lt;=8</formula>
    </cfRule>
  </conditionalFormatting>
  <conditionalFormatting sqref="N6:N12">
    <cfRule type="expression" dxfId="94" priority="37" stopIfTrue="1">
      <formula>$I6&gt;0</formula>
    </cfRule>
  </conditionalFormatting>
  <conditionalFormatting sqref="N16:N22">
    <cfRule type="expression" dxfId="93" priority="22" stopIfTrue="1">
      <formula>$I16&gt;0</formula>
    </cfRule>
  </conditionalFormatting>
  <conditionalFormatting sqref="N26:N32">
    <cfRule type="expression" dxfId="92" priority="1" stopIfTrue="1">
      <formula>$I26&gt;0</formula>
    </cfRule>
  </conditionalFormatting>
  <pageMargins left="0.25" right="0.26" top="0.22" bottom="0.28999999999999998" header="0.19" footer="0.25"/>
  <pageSetup scale="79" orientation="landscape" r:id="rId1"/>
  <headerFooter alignWithMargins="0">
    <oddFooter>&amp;L&amp;A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54F54-1F85-4C24-A8B9-E4F02CFD4931}">
  <dimension ref="A1:DH146"/>
  <sheetViews>
    <sheetView topLeftCell="A3" zoomScale="75" workbookViewId="0">
      <selection activeCell="G36" sqref="G36"/>
    </sheetView>
  </sheetViews>
  <sheetFormatPr defaultColWidth="9.1796875" defaultRowHeight="12.5"/>
  <cols>
    <col min="1" max="1" width="8" style="2" customWidth="1"/>
    <col min="2" max="2" width="11.1796875" style="43" customWidth="1"/>
    <col min="3" max="8" width="10.453125" style="2" customWidth="1"/>
    <col min="9" max="9" width="14.54296875" style="78" bestFit="1" customWidth="1"/>
    <col min="10" max="10" width="17.81640625" style="2" bestFit="1" customWidth="1"/>
    <col min="11" max="11" width="16.81640625" style="2" bestFit="1" customWidth="1"/>
    <col min="12" max="13" width="10.453125" style="2" customWidth="1"/>
    <col min="14" max="14" width="9.453125" style="2" customWidth="1"/>
    <col min="15" max="16" width="4.453125" style="2" customWidth="1"/>
    <col min="17" max="17" width="9.453125" style="10" bestFit="1" customWidth="1"/>
    <col min="18" max="18" width="12.453125" style="10" customWidth="1"/>
    <col min="19" max="27" width="0" style="2" hidden="1" customWidth="1"/>
    <col min="28" max="16384" width="9.1796875" style="2"/>
  </cols>
  <sheetData>
    <row r="1" spans="1:112" ht="35">
      <c r="A1" s="139" t="s">
        <v>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20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s="3" customFormat="1" ht="27" customHeight="1" thickBot="1">
      <c r="B3" s="4" t="s">
        <v>1</v>
      </c>
      <c r="C3" s="85"/>
      <c r="D3" s="5"/>
      <c r="E3" s="6"/>
      <c r="F3" s="5"/>
      <c r="G3" s="8"/>
      <c r="H3" s="8"/>
      <c r="I3" s="74"/>
      <c r="L3" s="7" t="s">
        <v>2</v>
      </c>
      <c r="M3" s="85"/>
      <c r="N3" s="5"/>
      <c r="O3" s="5"/>
      <c r="P3" s="5"/>
      <c r="Q3" s="5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</row>
    <row r="4" spans="1:112" s="1" customFormat="1" ht="15" customHeight="1" thickBot="1">
      <c r="A4" s="22"/>
      <c r="B4" s="23"/>
      <c r="C4" s="24"/>
      <c r="D4" s="9"/>
      <c r="E4" s="9"/>
      <c r="F4" s="9"/>
      <c r="G4" s="9"/>
      <c r="H4" s="9"/>
      <c r="I4" s="63"/>
      <c r="J4" s="63"/>
      <c r="K4" s="63"/>
      <c r="L4" s="63"/>
      <c r="M4" s="63"/>
      <c r="N4" s="9"/>
      <c r="O4" s="9"/>
      <c r="P4" s="9"/>
      <c r="Q4" s="45"/>
      <c r="R4" s="45"/>
      <c r="S4" t="s">
        <v>55</v>
      </c>
      <c r="T4"/>
      <c r="U4"/>
      <c r="V4"/>
      <c r="W4"/>
      <c r="X4"/>
      <c r="Y4"/>
      <c r="Z4"/>
      <c r="AA4"/>
    </row>
    <row r="5" spans="1:112" ht="15" customHeight="1">
      <c r="A5" s="10"/>
      <c r="B5" s="14" t="s">
        <v>3</v>
      </c>
      <c r="C5" s="15" t="s">
        <v>4</v>
      </c>
      <c r="D5" s="15" t="s">
        <v>5</v>
      </c>
      <c r="E5" s="15" t="s">
        <v>4</v>
      </c>
      <c r="F5" s="15" t="s">
        <v>5</v>
      </c>
      <c r="G5" s="28" t="s">
        <v>4</v>
      </c>
      <c r="H5" s="28" t="s">
        <v>5</v>
      </c>
      <c r="I5" s="75" t="s">
        <v>6</v>
      </c>
      <c r="J5" s="29" t="s">
        <v>7</v>
      </c>
      <c r="K5" s="30" t="s">
        <v>8</v>
      </c>
      <c r="L5" s="16" t="s">
        <v>9</v>
      </c>
      <c r="M5" s="30" t="s">
        <v>10</v>
      </c>
      <c r="N5" s="16" t="s">
        <v>11</v>
      </c>
      <c r="O5" s="17" t="s">
        <v>12</v>
      </c>
      <c r="P5" s="17" t="s">
        <v>13</v>
      </c>
      <c r="Q5" s="81" t="s">
        <v>14</v>
      </c>
      <c r="R5" s="87"/>
      <c r="S5" t="s">
        <v>47</v>
      </c>
      <c r="T5" t="s">
        <v>42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54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</row>
    <row r="6" spans="1:112" s="44" customFormat="1" ht="15" customHeight="1">
      <c r="A6" s="19" t="s">
        <v>15</v>
      </c>
      <c r="B6" s="92"/>
      <c r="C6" s="90"/>
      <c r="D6" s="90"/>
      <c r="E6" s="90"/>
      <c r="F6" s="90"/>
      <c r="G6" s="66"/>
      <c r="H6" s="66"/>
      <c r="I6" s="76"/>
      <c r="J6" s="67">
        <f>IF(B6="",'01-15-2026'!J26,((D6-C6)+(F6-E6)+(H6-G6))*24)</f>
        <v>0</v>
      </c>
      <c r="K6" s="67">
        <f>IF(J6&gt;=8,8,IF(J6&lt;8,J6,0))</f>
        <v>0</v>
      </c>
      <c r="L6" s="68">
        <f>IF((J6-K6)&lt;=4,J6-K6,4)</f>
        <v>0</v>
      </c>
      <c r="M6" s="69">
        <f t="shared" ref="M6:M11" si="0">IF(J6&gt;12,J6-SUM(K6:L6),0)</f>
        <v>0</v>
      </c>
      <c r="N6" s="73"/>
      <c r="O6" s="18" t="s">
        <v>19</v>
      </c>
      <c r="P6" s="18" t="s">
        <v>19</v>
      </c>
      <c r="Q6" s="84">
        <f t="shared" ref="Q6:Q12" si="1">IF(J6&gt;8,J6-8,0)</f>
        <v>0</v>
      </c>
      <c r="R6" s="116">
        <f t="shared" ref="R6:R12" si="2">IF(J6-I6&gt;0,1,0)</f>
        <v>0</v>
      </c>
      <c r="S6" s="44">
        <f t="shared" ref="S6:S12" si="3">IF($N6=S$5,$I6,0)</f>
        <v>0</v>
      </c>
      <c r="T6" s="44">
        <f t="shared" ref="T6:AA12" si="4">IF($N6=T$5,$I6,0)</f>
        <v>0</v>
      </c>
      <c r="U6" s="44">
        <f t="shared" si="4"/>
        <v>0</v>
      </c>
      <c r="V6" s="44">
        <f t="shared" si="4"/>
        <v>0</v>
      </c>
      <c r="W6" s="44">
        <f t="shared" si="4"/>
        <v>0</v>
      </c>
      <c r="X6" s="44">
        <f t="shared" si="4"/>
        <v>0</v>
      </c>
      <c r="Y6" s="44">
        <f t="shared" si="4"/>
        <v>0</v>
      </c>
      <c r="Z6" s="44">
        <f t="shared" si="4"/>
        <v>0</v>
      </c>
      <c r="AA6" s="44">
        <f t="shared" si="4"/>
        <v>0</v>
      </c>
    </row>
    <row r="7" spans="1:112" s="44" customFormat="1" ht="15" customHeight="1">
      <c r="A7" s="19" t="s">
        <v>16</v>
      </c>
      <c r="B7" s="92"/>
      <c r="C7" s="90"/>
      <c r="D7" s="90"/>
      <c r="E7" s="90"/>
      <c r="F7" s="90"/>
      <c r="G7" s="72"/>
      <c r="H7" s="72"/>
      <c r="I7" s="76"/>
      <c r="J7" s="67">
        <f>IF(B7="",'01-15-2026'!J27,((D7-C7)+(F7-E7)+(H7-G7))*24)</f>
        <v>0</v>
      </c>
      <c r="K7" s="67">
        <f>IF(J7&gt;=8,8,IF(J7&lt;8,J7,0))</f>
        <v>0</v>
      </c>
      <c r="L7" s="68">
        <f>IF((J7-K7)&lt;=4,J7-K7,4)</f>
        <v>0</v>
      </c>
      <c r="M7" s="69">
        <f t="shared" si="0"/>
        <v>0</v>
      </c>
      <c r="N7" s="73"/>
      <c r="O7" s="18" t="s">
        <v>19</v>
      </c>
      <c r="P7" s="18" t="s">
        <v>19</v>
      </c>
      <c r="Q7" s="84">
        <f t="shared" si="1"/>
        <v>0</v>
      </c>
      <c r="R7" s="116">
        <f t="shared" si="2"/>
        <v>0</v>
      </c>
      <c r="S7" s="44">
        <f t="shared" si="3"/>
        <v>0</v>
      </c>
      <c r="T7" s="44">
        <f t="shared" si="4"/>
        <v>0</v>
      </c>
      <c r="U7" s="44">
        <f t="shared" si="4"/>
        <v>0</v>
      </c>
      <c r="V7" s="44">
        <f t="shared" si="4"/>
        <v>0</v>
      </c>
      <c r="W7" s="44">
        <f t="shared" si="4"/>
        <v>0</v>
      </c>
      <c r="X7" s="44">
        <f t="shared" si="4"/>
        <v>0</v>
      </c>
      <c r="Y7" s="44">
        <f t="shared" si="4"/>
        <v>0</v>
      </c>
      <c r="Z7" s="44">
        <f t="shared" si="4"/>
        <v>0</v>
      </c>
      <c r="AA7" s="44">
        <f t="shared" si="4"/>
        <v>0</v>
      </c>
    </row>
    <row r="8" spans="1:112" s="44" customFormat="1" ht="15" customHeight="1">
      <c r="A8" s="19" t="s">
        <v>17</v>
      </c>
      <c r="B8" s="92"/>
      <c r="C8" s="90"/>
      <c r="D8" s="90"/>
      <c r="E8" s="90"/>
      <c r="F8" s="90"/>
      <c r="G8" s="72"/>
      <c r="H8" s="72"/>
      <c r="I8" s="76"/>
      <c r="J8" s="67">
        <f>IF(B8="",'01-15-2026'!J28,((D8-C8)+(F8-E8)+(H8-G8))*24)</f>
        <v>0</v>
      </c>
      <c r="K8" s="67">
        <f>IF(J8&gt;=8,8,IF(J8&lt;8,J8,0))</f>
        <v>0</v>
      </c>
      <c r="L8" s="68">
        <f>IF((J8-K8)&lt;=4,J8-K8,4)</f>
        <v>0</v>
      </c>
      <c r="M8" s="69">
        <f t="shared" si="0"/>
        <v>0</v>
      </c>
      <c r="N8" s="73"/>
      <c r="O8" s="18" t="s">
        <v>19</v>
      </c>
      <c r="P8" s="18" t="s">
        <v>19</v>
      </c>
      <c r="Q8" s="84">
        <f t="shared" si="1"/>
        <v>0</v>
      </c>
      <c r="R8" s="116">
        <f t="shared" si="2"/>
        <v>0</v>
      </c>
      <c r="S8" s="44">
        <f t="shared" si="3"/>
        <v>0</v>
      </c>
      <c r="T8" s="44">
        <f t="shared" si="4"/>
        <v>0</v>
      </c>
      <c r="U8" s="44">
        <f t="shared" si="4"/>
        <v>0</v>
      </c>
      <c r="V8" s="44">
        <f t="shared" si="4"/>
        <v>0</v>
      </c>
      <c r="W8" s="44">
        <f t="shared" si="4"/>
        <v>0</v>
      </c>
      <c r="X8" s="44">
        <f t="shared" si="4"/>
        <v>0</v>
      </c>
      <c r="Y8" s="44">
        <f t="shared" si="4"/>
        <v>0</v>
      </c>
      <c r="Z8" s="44">
        <f t="shared" si="4"/>
        <v>0</v>
      </c>
      <c r="AA8" s="44">
        <f t="shared" si="4"/>
        <v>0</v>
      </c>
    </row>
    <row r="9" spans="1:112" s="44" customFormat="1" ht="15" customHeight="1">
      <c r="A9" s="19" t="s">
        <v>18</v>
      </c>
      <c r="B9" s="92"/>
      <c r="C9" s="90"/>
      <c r="D9" s="90"/>
      <c r="E9" s="90"/>
      <c r="F9" s="90"/>
      <c r="G9" s="72"/>
      <c r="H9" s="72"/>
      <c r="I9" s="76"/>
      <c r="J9" s="67">
        <f>IF(B9="",'01-15-2026'!J29,((D9-C9)+(F9-E9)+(H9-G9))*24)</f>
        <v>0</v>
      </c>
      <c r="K9" s="67">
        <f>IF(J9&gt;=8,8,IF(J9&lt;8,J9,0))</f>
        <v>0</v>
      </c>
      <c r="L9" s="68">
        <f>IF((J9-K9)&lt;=4,J9-K9,4)</f>
        <v>0</v>
      </c>
      <c r="M9" s="69">
        <f t="shared" si="0"/>
        <v>0</v>
      </c>
      <c r="N9" s="73"/>
      <c r="O9" s="18" t="s">
        <v>19</v>
      </c>
      <c r="P9" s="18" t="s">
        <v>19</v>
      </c>
      <c r="Q9" s="84">
        <f t="shared" si="1"/>
        <v>0</v>
      </c>
      <c r="R9" s="116">
        <f t="shared" si="2"/>
        <v>0</v>
      </c>
      <c r="S9" s="44">
        <f t="shared" si="3"/>
        <v>0</v>
      </c>
      <c r="T9" s="44">
        <f t="shared" si="4"/>
        <v>0</v>
      </c>
      <c r="U9" s="44">
        <f t="shared" si="4"/>
        <v>0</v>
      </c>
      <c r="V9" s="44">
        <f t="shared" si="4"/>
        <v>0</v>
      </c>
      <c r="W9" s="44">
        <f t="shared" si="4"/>
        <v>0</v>
      </c>
      <c r="X9" s="44">
        <f t="shared" si="4"/>
        <v>0</v>
      </c>
      <c r="Y9" s="44">
        <f t="shared" si="4"/>
        <v>0</v>
      </c>
      <c r="Z9" s="44">
        <f t="shared" si="4"/>
        <v>0</v>
      </c>
      <c r="AA9" s="44">
        <f t="shared" si="4"/>
        <v>0</v>
      </c>
    </row>
    <row r="10" spans="1:112" s="44" customFormat="1" ht="15" customHeight="1">
      <c r="A10" s="19" t="s">
        <v>20</v>
      </c>
      <c r="B10" s="92">
        <v>46038</v>
      </c>
      <c r="C10" s="90"/>
      <c r="D10" s="90"/>
      <c r="E10" s="70"/>
      <c r="F10" s="71"/>
      <c r="G10" s="72"/>
      <c r="H10" s="72"/>
      <c r="I10" s="76"/>
      <c r="J10" s="67">
        <f>IF(B10="",'01-15-2026'!J30,((D10-C10)+(F10-E10)+(H10-G10))*24)</f>
        <v>0</v>
      </c>
      <c r="K10" s="67">
        <f>IF(J10&gt;=8,8,IF(J10&lt;8,J10,0))</f>
        <v>0</v>
      </c>
      <c r="L10" s="68">
        <f>IF((J10-K10)&lt;=4,J10-K10,4)</f>
        <v>0</v>
      </c>
      <c r="M10" s="69">
        <f t="shared" si="0"/>
        <v>0</v>
      </c>
      <c r="N10" s="73"/>
      <c r="O10" s="18" t="s">
        <v>19</v>
      </c>
      <c r="P10" s="18" t="s">
        <v>19</v>
      </c>
      <c r="Q10" s="84">
        <f t="shared" si="1"/>
        <v>0</v>
      </c>
      <c r="R10" s="116">
        <f t="shared" si="2"/>
        <v>0</v>
      </c>
      <c r="S10" s="44">
        <f t="shared" si="3"/>
        <v>0</v>
      </c>
      <c r="T10" s="44">
        <f t="shared" si="4"/>
        <v>0</v>
      </c>
      <c r="U10" s="44">
        <f t="shared" si="4"/>
        <v>0</v>
      </c>
      <c r="V10" s="44">
        <f t="shared" si="4"/>
        <v>0</v>
      </c>
      <c r="W10" s="44">
        <f t="shared" si="4"/>
        <v>0</v>
      </c>
      <c r="X10" s="44">
        <f t="shared" si="4"/>
        <v>0</v>
      </c>
      <c r="Y10" s="44">
        <f t="shared" si="4"/>
        <v>0</v>
      </c>
      <c r="Z10" s="44">
        <f t="shared" si="4"/>
        <v>0</v>
      </c>
      <c r="AA10" s="44">
        <f t="shared" si="4"/>
        <v>0</v>
      </c>
    </row>
    <row r="11" spans="1:112" s="1" customFormat="1" ht="15" customHeight="1">
      <c r="A11" s="20" t="s">
        <v>21</v>
      </c>
      <c r="B11" s="92">
        <v>46039</v>
      </c>
      <c r="C11" s="90"/>
      <c r="D11" s="90"/>
      <c r="E11" s="70"/>
      <c r="F11" s="71"/>
      <c r="G11" s="72"/>
      <c r="H11" s="72"/>
      <c r="I11" s="76"/>
      <c r="J11" s="67">
        <f>IF(B11="",'01-15-2026'!J31,((D11-C11)+(F11-E11)+(H11-G11))*24)</f>
        <v>0</v>
      </c>
      <c r="K11" s="67">
        <f>IF(J11&gt;=8,IF(SUM(K6:K10)&gt;=40,0,IF((SUM(K6:K10)+J11)&gt;=40,IF(40-SUM(K6:K10)&gt;8,8,40-SUM(K6:K10)),IF(J11&gt;=8,8,IF(J11&lt;8,J11,0)))),IF(J11&lt;8,IF(SUM(K6:K10)&gt;=40,0,IF((SUM(K6:K10)+J11)&gt;=40,40-SUM(K6:K10),IF(J11&gt;=8,8,IF(J11&lt;8,J11,0))))))</f>
        <v>0</v>
      </c>
      <c r="L11" s="68">
        <f>IF(K11=J11,0,IF((SUM(K6:K10)+J11)&gt;=40,IF(J11&lt;=12,J11-K11,IF(J11&gt;12,12-K11,IF((J11-K11)&lt;=4,J11-K11,4))),IF(J11&lt;=12,J11-K11,IF(J11&gt;12,12-K11,IF((J11-K11)&lt;=4,J11-K11,4)))))</f>
        <v>0</v>
      </c>
      <c r="M11" s="69">
        <f t="shared" si="0"/>
        <v>0</v>
      </c>
      <c r="N11" s="73"/>
      <c r="O11" s="18" t="s">
        <v>19</v>
      </c>
      <c r="P11" s="18" t="s">
        <v>19</v>
      </c>
      <c r="Q11" s="82">
        <f t="shared" si="1"/>
        <v>0</v>
      </c>
      <c r="R11" s="116">
        <f t="shared" si="2"/>
        <v>0</v>
      </c>
      <c r="S11" s="44">
        <f t="shared" si="3"/>
        <v>0</v>
      </c>
      <c r="T11" s="44">
        <f t="shared" si="4"/>
        <v>0</v>
      </c>
      <c r="U11" s="44">
        <f t="shared" si="4"/>
        <v>0</v>
      </c>
      <c r="V11" s="44">
        <f t="shared" si="4"/>
        <v>0</v>
      </c>
      <c r="W11" s="44">
        <f t="shared" si="4"/>
        <v>0</v>
      </c>
      <c r="X11" s="44">
        <f t="shared" si="4"/>
        <v>0</v>
      </c>
      <c r="Y11" s="44">
        <f t="shared" si="4"/>
        <v>0</v>
      </c>
      <c r="Z11" s="44">
        <f t="shared" si="4"/>
        <v>0</v>
      </c>
      <c r="AA11" s="44">
        <f t="shared" si="4"/>
        <v>0</v>
      </c>
    </row>
    <row r="12" spans="1:112" s="1" customFormat="1" ht="15" customHeight="1" thickBot="1">
      <c r="A12" s="20" t="s">
        <v>22</v>
      </c>
      <c r="B12" s="92">
        <v>46040</v>
      </c>
      <c r="C12" s="90"/>
      <c r="D12" s="90"/>
      <c r="E12" s="70"/>
      <c r="F12" s="71"/>
      <c r="G12" s="72"/>
      <c r="H12" s="72"/>
      <c r="I12" s="76"/>
      <c r="J12" s="67">
        <f>IF(B12="",'01-15-2026'!J32,((D12-C12)+(F12-E12)+(H12-G12))*24)</f>
        <v>0</v>
      </c>
      <c r="K12" s="67">
        <f>IF(SUM(R6:R11)=6,0,IF(J12=0,0,IF(SUM(K6:K11)&gt;=40,0,IF((SUM(K6:K11)+J12)&gt;=40,IF(J12&gt;8,IF(40-SUM(K6:K11)&gt;8,8,40-SUM(K6:K11)),40-SUM(K6:K11)),IF(J12&gt;=8,8,IF(J12&lt;8,J12,0))))))</f>
        <v>0</v>
      </c>
      <c r="L12" s="68">
        <f>IF(SUM(R6:R11)=6,IF(J12&gt;=8,8,J12),IF(K13=40,IF(J12&lt;=12,J12-K12,IF(J12&gt;12,12-K12,IF((J12-K12)&lt;=4,J12-K12,4))),IF(SUM(R6:R11)=6,IF(J12&lt;=12,J12-K12,IF(J12&gt;12,12-K12,IF((J12-K12)&lt;=4,J12-K12,4))),IF(J12&gt;8,IF(J12&gt;12,4,J12-K12),0))))</f>
        <v>0</v>
      </c>
      <c r="M12" s="69">
        <f>IF(J12&gt;12,J12-SUM(K12:L12),IF(J12&gt;0,IF((K12+L12)=J12,0,J12-L12),0))</f>
        <v>0</v>
      </c>
      <c r="N12" s="73"/>
      <c r="O12" s="18" t="s">
        <v>19</v>
      </c>
      <c r="P12" s="18" t="s">
        <v>19</v>
      </c>
      <c r="Q12" s="83">
        <f t="shared" si="1"/>
        <v>0</v>
      </c>
      <c r="R12" s="117">
        <f t="shared" si="2"/>
        <v>0</v>
      </c>
      <c r="S12" s="44">
        <f t="shared" si="3"/>
        <v>0</v>
      </c>
      <c r="T12" s="44">
        <f t="shared" si="4"/>
        <v>0</v>
      </c>
      <c r="U12" s="44">
        <f t="shared" si="4"/>
        <v>0</v>
      </c>
      <c r="V12" s="44">
        <f t="shared" si="4"/>
        <v>0</v>
      </c>
      <c r="W12" s="44">
        <f t="shared" si="4"/>
        <v>0</v>
      </c>
      <c r="X12" s="44">
        <f t="shared" si="4"/>
        <v>0</v>
      </c>
      <c r="Y12" s="44">
        <f t="shared" si="4"/>
        <v>0</v>
      </c>
      <c r="Z12" s="44">
        <f t="shared" si="4"/>
        <v>0</v>
      </c>
      <c r="AA12" s="44">
        <f t="shared" si="4"/>
        <v>0</v>
      </c>
    </row>
    <row r="13" spans="1:112" s="1" customFormat="1" ht="18" customHeight="1" thickBot="1">
      <c r="A13" s="22"/>
      <c r="B13" s="23"/>
      <c r="C13" s="24" t="s">
        <v>23</v>
      </c>
      <c r="D13" s="9"/>
      <c r="E13" s="9"/>
      <c r="F13" s="9"/>
      <c r="G13" s="9"/>
      <c r="H13" s="9"/>
      <c r="I13" s="25">
        <f>SUM(I6:I12)</f>
        <v>0</v>
      </c>
      <c r="J13" s="25">
        <f>SUM(J6:J12)</f>
        <v>0</v>
      </c>
      <c r="K13" s="25">
        <f>SUM(K6:K12)</f>
        <v>0</v>
      </c>
      <c r="L13" s="25">
        <f>SUM(L6:L12)</f>
        <v>0</v>
      </c>
      <c r="M13" s="25">
        <f>SUM(M6:M12)</f>
        <v>0</v>
      </c>
      <c r="N13" s="9"/>
      <c r="O13" s="9"/>
      <c r="P13" s="9"/>
      <c r="Q13" s="86">
        <f>SUM(Q6:Q12)</f>
        <v>0</v>
      </c>
      <c r="R13" s="118"/>
      <c r="S13" s="44"/>
      <c r="T13" s="44"/>
      <c r="U13" s="44"/>
      <c r="V13" s="44"/>
      <c r="W13" s="44"/>
      <c r="X13" s="44"/>
      <c r="Y13" s="44"/>
      <c r="Z13" s="44"/>
      <c r="AA13" s="44"/>
    </row>
    <row r="14" spans="1:112" s="1" customFormat="1" ht="15" customHeight="1" thickBot="1">
      <c r="A14" s="22"/>
      <c r="B14" s="23"/>
      <c r="C14" s="24"/>
      <c r="D14" s="9"/>
      <c r="E14" s="9"/>
      <c r="F14" s="9"/>
      <c r="G14" s="9"/>
      <c r="H14" s="9"/>
      <c r="I14" s="63"/>
      <c r="J14" s="63"/>
      <c r="K14" s="63"/>
      <c r="L14" s="63"/>
      <c r="M14" s="63"/>
      <c r="N14" s="9"/>
      <c r="O14" s="9"/>
      <c r="P14" s="9"/>
      <c r="Q14" s="94"/>
      <c r="R14" s="118"/>
      <c r="S14" s="44"/>
      <c r="T14" s="44"/>
      <c r="U14" s="44"/>
      <c r="V14" s="44"/>
      <c r="W14" s="44"/>
      <c r="X14" s="44"/>
      <c r="Y14" s="44"/>
      <c r="Z14" s="44"/>
      <c r="AA14" s="44"/>
    </row>
    <row r="15" spans="1:112" s="1" customFormat="1" ht="15" customHeight="1">
      <c r="A15" s="10"/>
      <c r="B15" s="27"/>
      <c r="C15" s="15" t="s">
        <v>4</v>
      </c>
      <c r="D15" s="15" t="s">
        <v>5</v>
      </c>
      <c r="E15" s="15" t="s">
        <v>4</v>
      </c>
      <c r="F15" s="15" t="s">
        <v>5</v>
      </c>
      <c r="G15" s="28" t="s">
        <v>4</v>
      </c>
      <c r="H15" s="28" t="s">
        <v>5</v>
      </c>
      <c r="I15" s="75" t="s">
        <v>6</v>
      </c>
      <c r="J15" s="29" t="s">
        <v>7</v>
      </c>
      <c r="K15" s="30" t="s">
        <v>8</v>
      </c>
      <c r="L15" s="16" t="s">
        <v>9</v>
      </c>
      <c r="M15" s="30" t="s">
        <v>10</v>
      </c>
      <c r="N15" s="16" t="s">
        <v>11</v>
      </c>
      <c r="O15" s="17" t="s">
        <v>12</v>
      </c>
      <c r="P15" s="17" t="s">
        <v>13</v>
      </c>
      <c r="Q15" s="81" t="s">
        <v>14</v>
      </c>
      <c r="R15" s="119"/>
      <c r="S15" s="44"/>
      <c r="T15" s="44"/>
      <c r="U15" s="44"/>
      <c r="V15" s="44"/>
      <c r="W15" s="44"/>
      <c r="X15" s="44"/>
      <c r="Y15" s="44"/>
      <c r="Z15" s="44"/>
      <c r="AA15" s="44"/>
    </row>
    <row r="16" spans="1:112" s="1" customFormat="1" ht="15" customHeight="1">
      <c r="A16" s="19" t="s">
        <v>15</v>
      </c>
      <c r="B16" s="62">
        <v>46041</v>
      </c>
      <c r="C16" s="90"/>
      <c r="D16" s="90"/>
      <c r="E16" s="70"/>
      <c r="F16" s="71"/>
      <c r="G16" s="66"/>
      <c r="H16" s="66"/>
      <c r="I16" s="76"/>
      <c r="J16" s="67">
        <f t="shared" ref="J16:J22" si="5">((D16-C16)+(F16-E16)+(H16-G16))*24</f>
        <v>0</v>
      </c>
      <c r="K16" s="67">
        <f>IF(J16&gt;=8,8,IF(J16&lt;8,J16,0))</f>
        <v>0</v>
      </c>
      <c r="L16" s="68">
        <f>IF((J16-K16)&lt;=4,J16-K16,4)</f>
        <v>0</v>
      </c>
      <c r="M16" s="69">
        <f t="shared" ref="M16:M21" si="6">IF(J16&gt;12,J16-SUM(K16:L16),0)</f>
        <v>0</v>
      </c>
      <c r="N16" s="73"/>
      <c r="O16" s="18" t="s">
        <v>19</v>
      </c>
      <c r="P16" s="18" t="s">
        <v>19</v>
      </c>
      <c r="Q16" s="84">
        <f>IF(J16&gt;8,J16-8,0)</f>
        <v>0</v>
      </c>
      <c r="R16" s="116">
        <f t="shared" ref="R16:R22" si="7">IF(J16-I16&gt;0,1,0)</f>
        <v>0</v>
      </c>
      <c r="S16" s="44">
        <f t="shared" ref="S16:AA22" si="8">IF($N16=S$5,$I16,0)</f>
        <v>0</v>
      </c>
      <c r="T16" s="44">
        <f t="shared" si="8"/>
        <v>0</v>
      </c>
      <c r="U16" s="44">
        <f t="shared" si="8"/>
        <v>0</v>
      </c>
      <c r="V16" s="44">
        <f t="shared" si="8"/>
        <v>0</v>
      </c>
      <c r="W16" s="44">
        <f t="shared" si="8"/>
        <v>0</v>
      </c>
      <c r="X16" s="44">
        <f t="shared" si="8"/>
        <v>0</v>
      </c>
      <c r="Y16" s="44">
        <f t="shared" si="8"/>
        <v>0</v>
      </c>
      <c r="Z16" s="44">
        <f t="shared" si="8"/>
        <v>0</v>
      </c>
      <c r="AA16" s="44">
        <f t="shared" si="8"/>
        <v>0</v>
      </c>
    </row>
    <row r="17" spans="1:112" s="1" customFormat="1" ht="15" customHeight="1">
      <c r="A17" s="19" t="s">
        <v>16</v>
      </c>
      <c r="B17" s="62">
        <v>46042</v>
      </c>
      <c r="C17" s="90"/>
      <c r="D17" s="90"/>
      <c r="E17" s="70"/>
      <c r="F17" s="71"/>
      <c r="G17" s="72"/>
      <c r="H17" s="72"/>
      <c r="I17" s="76"/>
      <c r="J17" s="67">
        <f t="shared" si="5"/>
        <v>0</v>
      </c>
      <c r="K17" s="67">
        <f>IF(J17&gt;=8,8,IF(J17&lt;8,J17,0))</f>
        <v>0</v>
      </c>
      <c r="L17" s="68">
        <f>IF((J17-K17)&lt;=4,J17-K17,4)</f>
        <v>0</v>
      </c>
      <c r="M17" s="69">
        <f t="shared" si="6"/>
        <v>0</v>
      </c>
      <c r="N17" s="73"/>
      <c r="O17" s="18" t="s">
        <v>19</v>
      </c>
      <c r="P17" s="18" t="s">
        <v>19</v>
      </c>
      <c r="Q17" s="84">
        <f t="shared" ref="Q17:Q23" si="9">IF(J17&gt;8,J17-8,0)</f>
        <v>0</v>
      </c>
      <c r="R17" s="116">
        <f t="shared" si="7"/>
        <v>0</v>
      </c>
      <c r="S17" s="44">
        <f t="shared" si="8"/>
        <v>0</v>
      </c>
      <c r="T17" s="44">
        <f t="shared" si="8"/>
        <v>0</v>
      </c>
      <c r="U17" s="44">
        <f t="shared" si="8"/>
        <v>0</v>
      </c>
      <c r="V17" s="44">
        <f t="shared" si="8"/>
        <v>0</v>
      </c>
      <c r="W17" s="44">
        <f t="shared" si="8"/>
        <v>0</v>
      </c>
      <c r="X17" s="44">
        <f t="shared" si="8"/>
        <v>0</v>
      </c>
      <c r="Y17" s="44">
        <f t="shared" si="8"/>
        <v>0</v>
      </c>
      <c r="Z17" s="44">
        <f t="shared" si="8"/>
        <v>0</v>
      </c>
      <c r="AA17" s="44">
        <f t="shared" si="8"/>
        <v>0</v>
      </c>
    </row>
    <row r="18" spans="1:112" s="1" customFormat="1" ht="15" customHeight="1">
      <c r="A18" s="19" t="s">
        <v>17</v>
      </c>
      <c r="B18" s="62">
        <v>46043</v>
      </c>
      <c r="C18" s="90"/>
      <c r="D18" s="90"/>
      <c r="E18" s="70"/>
      <c r="F18" s="71"/>
      <c r="G18" s="72"/>
      <c r="H18" s="72"/>
      <c r="I18" s="76"/>
      <c r="J18" s="67">
        <f t="shared" si="5"/>
        <v>0</v>
      </c>
      <c r="K18" s="67">
        <f>IF(J18&gt;=8,8,IF(J18&lt;8,J18,0))</f>
        <v>0</v>
      </c>
      <c r="L18" s="68">
        <f>IF((J18-K18)&lt;=4,J18-K18,4)</f>
        <v>0</v>
      </c>
      <c r="M18" s="69">
        <f t="shared" si="6"/>
        <v>0</v>
      </c>
      <c r="N18" s="73"/>
      <c r="O18" s="18" t="s">
        <v>19</v>
      </c>
      <c r="P18" s="18" t="s">
        <v>19</v>
      </c>
      <c r="Q18" s="84">
        <f t="shared" si="9"/>
        <v>0</v>
      </c>
      <c r="R18" s="116">
        <f t="shared" si="7"/>
        <v>0</v>
      </c>
      <c r="S18" s="44">
        <f t="shared" si="8"/>
        <v>0</v>
      </c>
      <c r="T18" s="44">
        <f t="shared" si="8"/>
        <v>0</v>
      </c>
      <c r="U18" s="44">
        <f t="shared" si="8"/>
        <v>0</v>
      </c>
      <c r="V18" s="44">
        <f t="shared" si="8"/>
        <v>0</v>
      </c>
      <c r="W18" s="44">
        <f t="shared" si="8"/>
        <v>0</v>
      </c>
      <c r="X18" s="44">
        <f t="shared" si="8"/>
        <v>0</v>
      </c>
      <c r="Y18" s="44">
        <f t="shared" si="8"/>
        <v>0</v>
      </c>
      <c r="Z18" s="44">
        <f t="shared" si="8"/>
        <v>0</v>
      </c>
      <c r="AA18" s="44">
        <f t="shared" si="8"/>
        <v>0</v>
      </c>
    </row>
    <row r="19" spans="1:112" s="1" customFormat="1" ht="15" customHeight="1">
      <c r="A19" s="19" t="s">
        <v>18</v>
      </c>
      <c r="B19" s="62">
        <v>46044</v>
      </c>
      <c r="C19" s="90"/>
      <c r="D19" s="90"/>
      <c r="E19" s="70"/>
      <c r="F19" s="71"/>
      <c r="G19" s="72"/>
      <c r="H19" s="72"/>
      <c r="I19" s="76"/>
      <c r="J19" s="67">
        <f t="shared" si="5"/>
        <v>0</v>
      </c>
      <c r="K19" s="67">
        <f>IF(J19&gt;=8,8,IF(J19&lt;8,J19,0))</f>
        <v>0</v>
      </c>
      <c r="L19" s="68">
        <f>IF((J19-K19)&lt;=4,J19-K19,4)</f>
        <v>0</v>
      </c>
      <c r="M19" s="69">
        <f t="shared" si="6"/>
        <v>0</v>
      </c>
      <c r="N19" s="73"/>
      <c r="O19" s="18" t="s">
        <v>19</v>
      </c>
      <c r="P19" s="18" t="s">
        <v>19</v>
      </c>
      <c r="Q19" s="84">
        <f t="shared" si="9"/>
        <v>0</v>
      </c>
      <c r="R19" s="116">
        <f t="shared" si="7"/>
        <v>0</v>
      </c>
      <c r="S19" s="44">
        <f t="shared" si="8"/>
        <v>0</v>
      </c>
      <c r="T19" s="44">
        <f t="shared" si="8"/>
        <v>0</v>
      </c>
      <c r="U19" s="44">
        <f t="shared" si="8"/>
        <v>0</v>
      </c>
      <c r="V19" s="44">
        <f t="shared" si="8"/>
        <v>0</v>
      </c>
      <c r="W19" s="44">
        <f t="shared" si="8"/>
        <v>0</v>
      </c>
      <c r="X19" s="44">
        <f t="shared" si="8"/>
        <v>0</v>
      </c>
      <c r="Y19" s="44">
        <f t="shared" si="8"/>
        <v>0</v>
      </c>
      <c r="Z19" s="44">
        <f t="shared" si="8"/>
        <v>0</v>
      </c>
      <c r="AA19" s="44">
        <f t="shared" si="8"/>
        <v>0</v>
      </c>
    </row>
    <row r="20" spans="1:112" s="44" customFormat="1" ht="15" customHeight="1">
      <c r="A20" s="19" t="s">
        <v>20</v>
      </c>
      <c r="B20" s="62">
        <v>46045</v>
      </c>
      <c r="C20" s="90"/>
      <c r="D20" s="90"/>
      <c r="E20" s="70"/>
      <c r="F20" s="71"/>
      <c r="G20" s="72"/>
      <c r="H20" s="72"/>
      <c r="I20" s="76"/>
      <c r="J20" s="67">
        <f t="shared" si="5"/>
        <v>0</v>
      </c>
      <c r="K20" s="67">
        <f>IF(J20&gt;=8,8,IF(J20&lt;8,J20,0))</f>
        <v>0</v>
      </c>
      <c r="L20" s="68">
        <f>IF((J20-K20)&lt;=4,J20-K20,4)</f>
        <v>0</v>
      </c>
      <c r="M20" s="69">
        <f t="shared" si="6"/>
        <v>0</v>
      </c>
      <c r="N20" s="73"/>
      <c r="O20" s="18" t="s">
        <v>19</v>
      </c>
      <c r="P20" s="18" t="s">
        <v>19</v>
      </c>
      <c r="Q20" s="84">
        <f t="shared" si="9"/>
        <v>0</v>
      </c>
      <c r="R20" s="116">
        <f t="shared" si="7"/>
        <v>0</v>
      </c>
      <c r="S20" s="44">
        <f t="shared" si="8"/>
        <v>0</v>
      </c>
      <c r="T20" s="44">
        <f t="shared" si="8"/>
        <v>0</v>
      </c>
      <c r="U20" s="44">
        <f t="shared" si="8"/>
        <v>0</v>
      </c>
      <c r="V20" s="44">
        <f t="shared" si="8"/>
        <v>0</v>
      </c>
      <c r="W20" s="44">
        <f t="shared" si="8"/>
        <v>0</v>
      </c>
      <c r="X20" s="44">
        <f t="shared" si="8"/>
        <v>0</v>
      </c>
      <c r="Y20" s="44">
        <f t="shared" si="8"/>
        <v>0</v>
      </c>
      <c r="Z20" s="44">
        <f t="shared" si="8"/>
        <v>0</v>
      </c>
      <c r="AA20" s="44">
        <f t="shared" si="8"/>
        <v>0</v>
      </c>
    </row>
    <row r="21" spans="1:112" s="44" customFormat="1" ht="15" customHeight="1">
      <c r="A21" s="20" t="s">
        <v>21</v>
      </c>
      <c r="B21" s="62">
        <v>46046</v>
      </c>
      <c r="C21" s="90"/>
      <c r="D21" s="90"/>
      <c r="E21" s="70"/>
      <c r="F21" s="71"/>
      <c r="G21" s="72"/>
      <c r="H21" s="72"/>
      <c r="I21" s="76"/>
      <c r="J21" s="67">
        <f t="shared" si="5"/>
        <v>0</v>
      </c>
      <c r="K21" s="67">
        <f>IF(J21&gt;=8,IF(SUM(K16:K20)&gt;=40,0,IF((SUM(K16:K20)+J21)&gt;=40,IF(40-SUM(K16:K20)&gt;8,8,40-SUM(K16:K20)),IF(J21&gt;=8,8,IF(J21&lt;8,J21,0)))),IF(J21&lt;8,IF(SUM(K16:K20)&gt;=40,0,IF((SUM(K16:K20)+J21)&gt;=40,40-SUM(K16:K20),IF(J21&gt;=8,8,IF(J21&lt;8,J21,0))))))</f>
        <v>0</v>
      </c>
      <c r="L21" s="68">
        <f>IF(K21=J21,0,IF((SUM(K16:K20)+J21)&gt;=40,IF(J21&lt;=12,J21-K21,IF(J21&gt;12,12-K21,IF((J21-K21)&lt;=4,J21-K21,4))),IF(J21&lt;=12,J21-K21,IF(J21&gt;12,12-K21,IF((J21-K21)&lt;=4,J21-K21,4)))))</f>
        <v>0</v>
      </c>
      <c r="M21" s="69">
        <f t="shared" si="6"/>
        <v>0</v>
      </c>
      <c r="N21" s="73"/>
      <c r="O21" s="18" t="s">
        <v>19</v>
      </c>
      <c r="P21" s="18" t="s">
        <v>19</v>
      </c>
      <c r="Q21" s="84">
        <f t="shared" si="9"/>
        <v>0</v>
      </c>
      <c r="R21" s="116">
        <f t="shared" si="7"/>
        <v>0</v>
      </c>
      <c r="S21" s="44">
        <f t="shared" si="8"/>
        <v>0</v>
      </c>
      <c r="T21" s="44">
        <f t="shared" si="8"/>
        <v>0</v>
      </c>
      <c r="U21" s="44">
        <f t="shared" si="8"/>
        <v>0</v>
      </c>
      <c r="V21" s="44">
        <f t="shared" si="8"/>
        <v>0</v>
      </c>
      <c r="W21" s="44">
        <f t="shared" si="8"/>
        <v>0</v>
      </c>
      <c r="X21" s="44">
        <f t="shared" si="8"/>
        <v>0</v>
      </c>
      <c r="Y21" s="44">
        <f t="shared" si="8"/>
        <v>0</v>
      </c>
      <c r="Z21" s="44">
        <f t="shared" si="8"/>
        <v>0</v>
      </c>
      <c r="AA21" s="44">
        <f t="shared" si="8"/>
        <v>0</v>
      </c>
    </row>
    <row r="22" spans="1:112" s="1" customFormat="1" ht="15" customHeight="1" thickBot="1">
      <c r="A22" s="20" t="s">
        <v>22</v>
      </c>
      <c r="B22" s="62">
        <v>46047</v>
      </c>
      <c r="C22" s="70"/>
      <c r="D22" s="70"/>
      <c r="E22" s="70"/>
      <c r="F22" s="71"/>
      <c r="G22" s="72"/>
      <c r="H22" s="72"/>
      <c r="I22" s="76"/>
      <c r="J22" s="67">
        <f t="shared" si="5"/>
        <v>0</v>
      </c>
      <c r="K22" s="67">
        <f>IF(SUM(R16:R21)=6,0,IF(J22=0,0,IF(SUM(K16:K21)&gt;=40,0,IF((SUM(K16:K21)+J22)&gt;=40,IF(J22&gt;8,IF(40-SUM(K16:K21)&gt;8,8,40-SUM(K16:K21)),40-SUM(K16:K21)),IF(J22&gt;=8,8,IF(J22&lt;8,J22,0))))))</f>
        <v>0</v>
      </c>
      <c r="L22" s="68">
        <f>IF(SUM(R16:R21)=6,IF(J22&gt;=8,8,J22),IF(K23=40,IF(J22&lt;=12,J22-K22,IF(J22&gt;12,12-K22,IF((J22-K22)&lt;=4,J22-K22,4))),IF(SUM(R16:R21)=6,IF(J22&lt;=12,J22-K22,IF(J22&gt;12,12-K22,IF((J22-K22)&lt;=4,J22-K22,4))),IF(J22&gt;8,IF(J22&gt;12,4,J22-K22),0))))</f>
        <v>0</v>
      </c>
      <c r="M22" s="69">
        <f>IF(J22&gt;12,J22-SUM(K22:L22),IF(J22&gt;0,IF((K22+L22)=J22,0,J22-L22),0))</f>
        <v>0</v>
      </c>
      <c r="N22" s="73"/>
      <c r="O22" s="18" t="s">
        <v>19</v>
      </c>
      <c r="P22" s="18" t="s">
        <v>19</v>
      </c>
      <c r="Q22" s="84">
        <f t="shared" si="9"/>
        <v>0</v>
      </c>
      <c r="R22" s="117">
        <f t="shared" si="7"/>
        <v>0</v>
      </c>
      <c r="S22" s="44">
        <f t="shared" si="8"/>
        <v>0</v>
      </c>
      <c r="T22" s="44">
        <f t="shared" si="8"/>
        <v>0</v>
      </c>
      <c r="U22" s="44">
        <f t="shared" si="8"/>
        <v>0</v>
      </c>
      <c r="V22" s="44">
        <f t="shared" si="8"/>
        <v>0</v>
      </c>
      <c r="W22" s="44">
        <f t="shared" si="8"/>
        <v>0</v>
      </c>
      <c r="X22" s="44">
        <f t="shared" si="8"/>
        <v>0</v>
      </c>
      <c r="Y22" s="44">
        <f t="shared" si="8"/>
        <v>0</v>
      </c>
      <c r="Z22" s="44">
        <f t="shared" si="8"/>
        <v>0</v>
      </c>
      <c r="AA22" s="44">
        <f t="shared" si="8"/>
        <v>0</v>
      </c>
    </row>
    <row r="23" spans="1:112" ht="15" customHeight="1" thickBot="1">
      <c r="A23" s="22"/>
      <c r="B23" s="23"/>
      <c r="C23" s="24" t="s">
        <v>23</v>
      </c>
      <c r="D23" s="9"/>
      <c r="E23" s="9"/>
      <c r="F23" s="9"/>
      <c r="G23" s="9"/>
      <c r="H23" s="9"/>
      <c r="I23" s="25">
        <f>SUM(I16:I22)</f>
        <v>0</v>
      </c>
      <c r="J23" s="25">
        <f>SUM(J16:J22)</f>
        <v>0</v>
      </c>
      <c r="K23" s="25">
        <f>SUM(K16:K22)</f>
        <v>0</v>
      </c>
      <c r="L23" s="25">
        <f>SUM(L16:L22)</f>
        <v>0</v>
      </c>
      <c r="M23" s="25">
        <f>SUM(M16:M22)</f>
        <v>0</v>
      </c>
      <c r="N23" s="9"/>
      <c r="O23" s="21"/>
      <c r="P23" s="21"/>
      <c r="Q23" s="84">
        <f t="shared" si="9"/>
        <v>0</v>
      </c>
      <c r="R23" s="118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</row>
    <row r="24" spans="1:112" ht="15" customHeight="1" thickBot="1">
      <c r="A24" s="22"/>
      <c r="B24" s="23"/>
      <c r="C24" s="24"/>
      <c r="D24" s="9"/>
      <c r="E24" s="9"/>
      <c r="F24" s="9"/>
      <c r="G24" s="9"/>
      <c r="H24" s="9"/>
      <c r="I24" s="63"/>
      <c r="J24" s="63"/>
      <c r="K24" s="63"/>
      <c r="L24" s="63"/>
      <c r="M24" s="63"/>
      <c r="N24" s="9"/>
      <c r="O24" s="21"/>
      <c r="P24" s="21"/>
      <c r="Q24" s="88"/>
      <c r="R24" s="118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</row>
    <row r="25" spans="1:112" ht="15" customHeight="1">
      <c r="A25" s="10"/>
      <c r="B25" s="27"/>
      <c r="C25" s="15" t="s">
        <v>4</v>
      </c>
      <c r="D25" s="15" t="s">
        <v>5</v>
      </c>
      <c r="E25" s="15" t="s">
        <v>4</v>
      </c>
      <c r="F25" s="15" t="s">
        <v>5</v>
      </c>
      <c r="G25" s="28" t="s">
        <v>4</v>
      </c>
      <c r="H25" s="28" t="s">
        <v>5</v>
      </c>
      <c r="I25" s="75" t="s">
        <v>6</v>
      </c>
      <c r="J25" s="29" t="s">
        <v>7</v>
      </c>
      <c r="K25" s="30" t="s">
        <v>8</v>
      </c>
      <c r="L25" s="16" t="s">
        <v>9</v>
      </c>
      <c r="M25" s="30" t="s">
        <v>10</v>
      </c>
      <c r="N25" s="16" t="s">
        <v>11</v>
      </c>
      <c r="O25" s="17" t="s">
        <v>12</v>
      </c>
      <c r="P25" s="17" t="s">
        <v>13</v>
      </c>
      <c r="Q25" s="81" t="s">
        <v>14</v>
      </c>
      <c r="R25" s="118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</row>
    <row r="26" spans="1:112" ht="15" customHeight="1">
      <c r="A26" s="19" t="s">
        <v>15</v>
      </c>
      <c r="B26" s="62">
        <v>46048</v>
      </c>
      <c r="C26" s="70"/>
      <c r="D26" s="70"/>
      <c r="E26" s="70"/>
      <c r="F26" s="71"/>
      <c r="G26" s="66"/>
      <c r="H26" s="66"/>
      <c r="I26" s="76"/>
      <c r="J26" s="67">
        <f t="shared" ref="J26:J32" si="10">((D26-C26)+(F26-E26)+(H26-G26))*24</f>
        <v>0</v>
      </c>
      <c r="K26" s="67">
        <f>IF(J26&gt;=8,8,IF(J26&lt;8,J26,0))</f>
        <v>0</v>
      </c>
      <c r="L26" s="68">
        <f>IF((J26-K26)&lt;=4,J26-K26,4)</f>
        <v>0</v>
      </c>
      <c r="M26" s="69">
        <f t="shared" ref="M26:M31" si="11">IF(J26&gt;12,J26-SUM(K26:L26),0)</f>
        <v>0</v>
      </c>
      <c r="N26" s="73"/>
      <c r="O26" s="18" t="s">
        <v>19</v>
      </c>
      <c r="P26" s="18" t="s">
        <v>19</v>
      </c>
      <c r="Q26" s="84">
        <f>IF(J26&gt;8,J26-8,0)</f>
        <v>0</v>
      </c>
      <c r="R26" s="116">
        <f t="shared" ref="R26:R32" si="12">IF(J26-I26&gt;0,1,0)</f>
        <v>0</v>
      </c>
      <c r="S26" s="44">
        <f t="shared" ref="S26:AA32" si="13">IF($N26=S$5,$I26,0)</f>
        <v>0</v>
      </c>
      <c r="T26" s="44">
        <f t="shared" si="13"/>
        <v>0</v>
      </c>
      <c r="U26" s="44">
        <f t="shared" si="13"/>
        <v>0</v>
      </c>
      <c r="V26" s="44">
        <f t="shared" si="13"/>
        <v>0</v>
      </c>
      <c r="W26" s="44">
        <f t="shared" si="13"/>
        <v>0</v>
      </c>
      <c r="X26" s="44">
        <f t="shared" si="13"/>
        <v>0</v>
      </c>
      <c r="Y26" s="44">
        <f t="shared" si="13"/>
        <v>0</v>
      </c>
      <c r="Z26" s="44">
        <f t="shared" si="13"/>
        <v>0</v>
      </c>
      <c r="AA26" s="44">
        <f t="shared" si="13"/>
        <v>0</v>
      </c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</row>
    <row r="27" spans="1:112" ht="15" customHeight="1">
      <c r="A27" s="19" t="s">
        <v>16</v>
      </c>
      <c r="B27" s="62">
        <v>46049</v>
      </c>
      <c r="C27" s="70"/>
      <c r="D27" s="70"/>
      <c r="E27" s="70"/>
      <c r="F27" s="71"/>
      <c r="G27" s="72"/>
      <c r="H27" s="72"/>
      <c r="I27" s="76"/>
      <c r="J27" s="67">
        <f t="shared" si="10"/>
        <v>0</v>
      </c>
      <c r="K27" s="67">
        <f>IF(J27&gt;=8,8,IF(J27&lt;8,J27,0))</f>
        <v>0</v>
      </c>
      <c r="L27" s="68">
        <f>IF((J27-K27)&lt;=4,J27-K27,4)</f>
        <v>0</v>
      </c>
      <c r="M27" s="69">
        <f t="shared" si="11"/>
        <v>0</v>
      </c>
      <c r="N27" s="73"/>
      <c r="O27" s="18" t="s">
        <v>19</v>
      </c>
      <c r="P27" s="18" t="s">
        <v>19</v>
      </c>
      <c r="Q27" s="84">
        <f t="shared" ref="Q27:Q33" si="14">IF(J27&gt;8,J27-8,0)</f>
        <v>0</v>
      </c>
      <c r="R27" s="116">
        <f t="shared" si="12"/>
        <v>0</v>
      </c>
      <c r="S27" s="44">
        <f t="shared" si="13"/>
        <v>0</v>
      </c>
      <c r="T27" s="44">
        <f t="shared" si="13"/>
        <v>0</v>
      </c>
      <c r="U27" s="44">
        <f t="shared" si="13"/>
        <v>0</v>
      </c>
      <c r="V27" s="44">
        <f t="shared" si="13"/>
        <v>0</v>
      </c>
      <c r="W27" s="44">
        <f t="shared" si="13"/>
        <v>0</v>
      </c>
      <c r="X27" s="44">
        <f t="shared" si="13"/>
        <v>0</v>
      </c>
      <c r="Y27" s="44">
        <f t="shared" si="13"/>
        <v>0</v>
      </c>
      <c r="Z27" s="44">
        <f t="shared" si="13"/>
        <v>0</v>
      </c>
      <c r="AA27" s="44">
        <f t="shared" si="13"/>
        <v>0</v>
      </c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</row>
    <row r="28" spans="1:112" ht="15" customHeight="1">
      <c r="A28" s="19" t="s">
        <v>17</v>
      </c>
      <c r="B28" s="62">
        <v>46050</v>
      </c>
      <c r="C28" s="70"/>
      <c r="D28" s="70"/>
      <c r="E28" s="70"/>
      <c r="F28" s="71"/>
      <c r="G28" s="72"/>
      <c r="H28" s="72"/>
      <c r="I28" s="76"/>
      <c r="J28" s="67">
        <f t="shared" si="10"/>
        <v>0</v>
      </c>
      <c r="K28" s="67">
        <f>IF(J28&gt;=8,8,IF(J28&lt;8,J28,0))</f>
        <v>0</v>
      </c>
      <c r="L28" s="68">
        <f>IF((J28-K28)&lt;=4,J28-K28,4)</f>
        <v>0</v>
      </c>
      <c r="M28" s="69">
        <f t="shared" si="11"/>
        <v>0</v>
      </c>
      <c r="N28" s="73"/>
      <c r="O28" s="18" t="s">
        <v>19</v>
      </c>
      <c r="P28" s="18" t="s">
        <v>19</v>
      </c>
      <c r="Q28" s="84">
        <f t="shared" si="14"/>
        <v>0</v>
      </c>
      <c r="R28" s="116">
        <f t="shared" si="12"/>
        <v>0</v>
      </c>
      <c r="S28" s="44">
        <f t="shared" si="13"/>
        <v>0</v>
      </c>
      <c r="T28" s="44">
        <f t="shared" si="13"/>
        <v>0</v>
      </c>
      <c r="U28" s="44">
        <f t="shared" si="13"/>
        <v>0</v>
      </c>
      <c r="V28" s="44">
        <f t="shared" si="13"/>
        <v>0</v>
      </c>
      <c r="W28" s="44">
        <f t="shared" si="13"/>
        <v>0</v>
      </c>
      <c r="X28" s="44">
        <f t="shared" si="13"/>
        <v>0</v>
      </c>
      <c r="Y28" s="44">
        <f t="shared" si="13"/>
        <v>0</v>
      </c>
      <c r="Z28" s="44">
        <f t="shared" si="13"/>
        <v>0</v>
      </c>
      <c r="AA28" s="44">
        <f t="shared" si="13"/>
        <v>0</v>
      </c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</row>
    <row r="29" spans="1:112" ht="15" customHeight="1">
      <c r="A29" s="19" t="s">
        <v>18</v>
      </c>
      <c r="B29" s="62">
        <v>46051</v>
      </c>
      <c r="C29" s="70"/>
      <c r="D29" s="70"/>
      <c r="E29" s="70"/>
      <c r="F29" s="71"/>
      <c r="G29" s="72"/>
      <c r="H29" s="72"/>
      <c r="I29" s="76"/>
      <c r="J29" s="67">
        <f t="shared" si="10"/>
        <v>0</v>
      </c>
      <c r="K29" s="67">
        <f>IF(J29&gt;=8,8,IF(J29&lt;8,J29,0))</f>
        <v>0</v>
      </c>
      <c r="L29" s="68">
        <f>IF((J29-K29)&lt;=4,J29-K29,4)</f>
        <v>0</v>
      </c>
      <c r="M29" s="69">
        <f t="shared" si="11"/>
        <v>0</v>
      </c>
      <c r="N29" s="73"/>
      <c r="O29" s="18" t="s">
        <v>19</v>
      </c>
      <c r="P29" s="18" t="s">
        <v>19</v>
      </c>
      <c r="Q29" s="84">
        <f t="shared" si="14"/>
        <v>0</v>
      </c>
      <c r="R29" s="116">
        <f t="shared" si="12"/>
        <v>0</v>
      </c>
      <c r="S29" s="44">
        <f t="shared" si="13"/>
        <v>0</v>
      </c>
      <c r="T29" s="44">
        <f t="shared" si="13"/>
        <v>0</v>
      </c>
      <c r="U29" s="44">
        <f t="shared" si="13"/>
        <v>0</v>
      </c>
      <c r="V29" s="44">
        <f t="shared" si="13"/>
        <v>0</v>
      </c>
      <c r="W29" s="44">
        <f t="shared" si="13"/>
        <v>0</v>
      </c>
      <c r="X29" s="44">
        <f t="shared" si="13"/>
        <v>0</v>
      </c>
      <c r="Y29" s="44">
        <f t="shared" si="13"/>
        <v>0</v>
      </c>
      <c r="Z29" s="44">
        <f t="shared" si="13"/>
        <v>0</v>
      </c>
      <c r="AA29" s="44">
        <f t="shared" si="13"/>
        <v>0</v>
      </c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</row>
    <row r="30" spans="1:112" ht="15" customHeight="1">
      <c r="A30" s="19" t="s">
        <v>20</v>
      </c>
      <c r="B30" s="62">
        <v>46052</v>
      </c>
      <c r="C30" s="70"/>
      <c r="D30" s="70"/>
      <c r="E30" s="70"/>
      <c r="F30" s="71"/>
      <c r="G30" s="72"/>
      <c r="H30" s="72"/>
      <c r="I30" s="76"/>
      <c r="J30" s="67">
        <f t="shared" si="10"/>
        <v>0</v>
      </c>
      <c r="K30" s="67">
        <f>IF(J30&gt;=8,8,IF(J30&lt;8,J30,0))</f>
        <v>0</v>
      </c>
      <c r="L30" s="68">
        <f>IF((J30-K30)&lt;=4,J30-K30,4)</f>
        <v>0</v>
      </c>
      <c r="M30" s="69">
        <f t="shared" si="11"/>
        <v>0</v>
      </c>
      <c r="N30" s="73"/>
      <c r="O30" s="18" t="s">
        <v>19</v>
      </c>
      <c r="P30" s="18" t="s">
        <v>19</v>
      </c>
      <c r="Q30" s="84">
        <f t="shared" si="14"/>
        <v>0</v>
      </c>
      <c r="R30" s="116">
        <f t="shared" si="12"/>
        <v>0</v>
      </c>
      <c r="S30" s="44">
        <f t="shared" si="13"/>
        <v>0</v>
      </c>
      <c r="T30" s="44">
        <f t="shared" si="13"/>
        <v>0</v>
      </c>
      <c r="U30" s="44">
        <f t="shared" si="13"/>
        <v>0</v>
      </c>
      <c r="V30" s="44">
        <f t="shared" si="13"/>
        <v>0</v>
      </c>
      <c r="W30" s="44">
        <f t="shared" si="13"/>
        <v>0</v>
      </c>
      <c r="X30" s="44">
        <f t="shared" si="13"/>
        <v>0</v>
      </c>
      <c r="Y30" s="44">
        <f t="shared" si="13"/>
        <v>0</v>
      </c>
      <c r="Z30" s="44">
        <f t="shared" si="13"/>
        <v>0</v>
      </c>
      <c r="AA30" s="44">
        <f t="shared" si="13"/>
        <v>0</v>
      </c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</row>
    <row r="31" spans="1:112" ht="15" customHeight="1">
      <c r="A31" s="20" t="s">
        <v>21</v>
      </c>
      <c r="B31" s="62">
        <v>46053</v>
      </c>
      <c r="C31" s="70"/>
      <c r="D31" s="70"/>
      <c r="E31" s="70"/>
      <c r="F31" s="71"/>
      <c r="G31" s="72"/>
      <c r="H31" s="72"/>
      <c r="I31" s="76"/>
      <c r="J31" s="67">
        <f t="shared" si="10"/>
        <v>0</v>
      </c>
      <c r="K31" s="67">
        <f>IF(J31&gt;=8,IF(SUM(K26:K30)&gt;=40,0,IF((SUM(K26:K30)+J31)&gt;=40,IF(40-SUM(K26:K30)&gt;8,8,40-SUM(K26:K30)),IF(J31&gt;=8,8,IF(J31&lt;8,J31,0)))),IF(J31&lt;8,IF(SUM(K26:K30)&gt;=40,0,IF((SUM(K26:K30)+J31)&gt;=40,40-SUM(K26:K30),IF(J31&gt;=8,8,IF(J31&lt;8,J31,0))))))</f>
        <v>0</v>
      </c>
      <c r="L31" s="68">
        <f>IF(K31=J31,0,IF((SUM(K26:K30)+J31)&gt;=40,IF(J31&lt;=12,J31-K31,IF(J31&gt;12,12-K31,IF((J31-K31)&lt;=4,J31-K31,4))),IF(J31&lt;=12,J31-K31,IF(J31&gt;12,12-K31,IF((J31-K31)&lt;=4,J31-K31,4)))))</f>
        <v>0</v>
      </c>
      <c r="M31" s="69">
        <f t="shared" si="11"/>
        <v>0</v>
      </c>
      <c r="N31" s="73"/>
      <c r="O31" s="18" t="s">
        <v>19</v>
      </c>
      <c r="P31" s="18" t="s">
        <v>19</v>
      </c>
      <c r="Q31" s="84">
        <f t="shared" si="14"/>
        <v>0</v>
      </c>
      <c r="R31" s="116">
        <f t="shared" si="12"/>
        <v>0</v>
      </c>
      <c r="S31" s="44">
        <f t="shared" si="13"/>
        <v>0</v>
      </c>
      <c r="T31" s="44">
        <f t="shared" si="13"/>
        <v>0</v>
      </c>
      <c r="U31" s="44">
        <f t="shared" si="13"/>
        <v>0</v>
      </c>
      <c r="V31" s="44">
        <f t="shared" si="13"/>
        <v>0</v>
      </c>
      <c r="W31" s="44">
        <f t="shared" si="13"/>
        <v>0</v>
      </c>
      <c r="X31" s="44">
        <f t="shared" si="13"/>
        <v>0</v>
      </c>
      <c r="Y31" s="44">
        <f t="shared" si="13"/>
        <v>0</v>
      </c>
      <c r="Z31" s="44">
        <f t="shared" si="13"/>
        <v>0</v>
      </c>
      <c r="AA31" s="44">
        <f t="shared" si="13"/>
        <v>0</v>
      </c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</row>
    <row r="32" spans="1:112" ht="13.5" thickBot="1">
      <c r="A32" s="20" t="s">
        <v>22</v>
      </c>
      <c r="B32" s="62"/>
      <c r="C32" s="70"/>
      <c r="D32" s="70"/>
      <c r="E32" s="70"/>
      <c r="F32" s="71"/>
      <c r="G32" s="72"/>
      <c r="H32" s="72"/>
      <c r="I32" s="76"/>
      <c r="J32" s="67">
        <f t="shared" si="10"/>
        <v>0</v>
      </c>
      <c r="K32" s="67">
        <f>IF(SUM(R26:R31)=6,0,IF(J32=0,0,IF(SUM(K26:K31)&gt;=40,0,IF((SUM(K26:K31)+J32)&gt;=40,IF(J32&gt;8,IF(40-SUM(K26:K31)&gt;8,8,40-SUM(K26:K31)),40-SUM(K26:K31)),IF(J32&gt;=8,8,IF(J32&lt;8,J32,0))))))</f>
        <v>0</v>
      </c>
      <c r="L32" s="68">
        <f>IF(SUM(R26:R31)=6,IF(J32&gt;=8,8,J32),IF(K33=40,IF(J32&lt;=12,J32-K32,IF(J32&gt;12,12-K32,IF((J32-K32)&lt;=4,J32-K32,4))),IF(SUM(R26:R31)=6,IF(J32&lt;=12,J32-K32,IF(J32&gt;12,12-K32,IF((J32-K32)&lt;=4,J32-K32,4))),IF(J32&gt;8,IF(J32&gt;12,4,J32-K32),0))))</f>
        <v>0</v>
      </c>
      <c r="M32" s="69">
        <f>IF(J32&gt;12,J32-SUM(K32:L32),IF(J32&gt;0,IF((K32+L32)=J32,0,J32-L32),0))</f>
        <v>0</v>
      </c>
      <c r="N32" s="73"/>
      <c r="O32" s="18" t="s">
        <v>19</v>
      </c>
      <c r="P32" s="18" t="s">
        <v>19</v>
      </c>
      <c r="Q32" s="84">
        <f t="shared" si="14"/>
        <v>0</v>
      </c>
      <c r="R32" s="117">
        <f t="shared" si="12"/>
        <v>0</v>
      </c>
      <c r="S32" s="44">
        <f t="shared" si="13"/>
        <v>0</v>
      </c>
      <c r="T32" s="44">
        <f t="shared" si="13"/>
        <v>0</v>
      </c>
      <c r="U32" s="44">
        <f t="shared" si="13"/>
        <v>0</v>
      </c>
      <c r="V32" s="44">
        <f t="shared" si="13"/>
        <v>0</v>
      </c>
      <c r="W32" s="44">
        <f t="shared" si="13"/>
        <v>0</v>
      </c>
      <c r="X32" s="44">
        <f t="shared" si="13"/>
        <v>0</v>
      </c>
      <c r="Y32" s="44">
        <f t="shared" si="13"/>
        <v>0</v>
      </c>
      <c r="Z32" s="44">
        <f t="shared" si="13"/>
        <v>0</v>
      </c>
      <c r="AA32" s="44">
        <f t="shared" si="13"/>
        <v>0</v>
      </c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</row>
    <row r="33" spans="1:112" ht="16" thickBot="1">
      <c r="A33" s="22"/>
      <c r="B33" s="23"/>
      <c r="C33" s="24" t="s">
        <v>23</v>
      </c>
      <c r="D33" s="9"/>
      <c r="E33" s="9"/>
      <c r="F33" s="9"/>
      <c r="G33" s="9"/>
      <c r="H33" s="9"/>
      <c r="I33" s="25">
        <f>SUM(I26:I32)</f>
        <v>0</v>
      </c>
      <c r="J33" s="25">
        <f>SUM(J26:J32)</f>
        <v>0</v>
      </c>
      <c r="K33" s="25">
        <f>SUM(K26:K32)</f>
        <v>0</v>
      </c>
      <c r="L33" s="25">
        <f>SUM(L26:L32)</f>
        <v>0</v>
      </c>
      <c r="M33" s="25">
        <f>SUM(M26:M32)</f>
        <v>0</v>
      </c>
      <c r="N33" s="9"/>
      <c r="O33" s="21"/>
      <c r="P33" s="21"/>
      <c r="Q33" s="84">
        <f t="shared" si="14"/>
        <v>0</v>
      </c>
      <c r="R33" s="9"/>
      <c r="S33" s="44"/>
      <c r="T33" s="44"/>
      <c r="U33" s="44"/>
      <c r="V33" s="44"/>
      <c r="W33" s="44"/>
      <c r="X33" s="44"/>
      <c r="Y33" s="44"/>
      <c r="Z33" s="44"/>
      <c r="AA33" s="44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</row>
    <row r="34" spans="1:112" ht="16" thickBot="1">
      <c r="A34" s="22"/>
      <c r="B34" s="31"/>
      <c r="C34" s="9"/>
      <c r="D34" s="9"/>
      <c r="E34" s="9"/>
      <c r="F34" s="9"/>
      <c r="G34" s="9"/>
      <c r="H34" s="9"/>
      <c r="I34" s="77"/>
      <c r="J34" s="32"/>
      <c r="K34" s="26"/>
      <c r="L34" s="26"/>
      <c r="M34" s="26"/>
      <c r="N34" s="9"/>
      <c r="O34" s="1"/>
      <c r="P34" s="1"/>
      <c r="Q34" s="9"/>
      <c r="R34" s="9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</row>
    <row r="35" spans="1:112" ht="18.5" thickBot="1">
      <c r="A35" s="33"/>
      <c r="B35" s="11"/>
      <c r="C35" s="34" t="s">
        <v>24</v>
      </c>
      <c r="D35" s="35"/>
      <c r="E35" s="35"/>
      <c r="F35" s="35"/>
      <c r="G35" s="35"/>
      <c r="H35" s="35"/>
      <c r="I35" s="36">
        <f>SUM(I13+I23+I33)</f>
        <v>0</v>
      </c>
      <c r="J35" s="36">
        <f>SUM(J13+J23+J33)</f>
        <v>0</v>
      </c>
      <c r="K35" s="36">
        <f>SUM(K13+K23+K33)</f>
        <v>0</v>
      </c>
      <c r="L35" s="36">
        <f>SUM(L13+L23+L33)</f>
        <v>0</v>
      </c>
      <c r="M35" s="36">
        <f>SUM(M13+M23+M33)</f>
        <v>0</v>
      </c>
      <c r="N35" s="9"/>
      <c r="O35" s="1"/>
      <c r="P35" s="1"/>
      <c r="Q35" s="37" t="s">
        <v>25</v>
      </c>
      <c r="R35" s="41"/>
      <c r="S35" s="1">
        <f>SUM(S6:S34)</f>
        <v>0</v>
      </c>
      <c r="T35" s="1">
        <f t="shared" ref="T35:AA35" si="15">SUM(T6:T34)</f>
        <v>0</v>
      </c>
      <c r="U35" s="1">
        <f t="shared" si="15"/>
        <v>0</v>
      </c>
      <c r="V35" s="1">
        <f t="shared" si="15"/>
        <v>0</v>
      </c>
      <c r="W35" s="1">
        <f t="shared" si="15"/>
        <v>0</v>
      </c>
      <c r="X35" s="1">
        <f t="shared" si="15"/>
        <v>0</v>
      </c>
      <c r="Y35" s="1">
        <f t="shared" si="15"/>
        <v>0</v>
      </c>
      <c r="Z35" s="1">
        <f t="shared" si="15"/>
        <v>0</v>
      </c>
      <c r="AA35" s="1">
        <f t="shared" si="15"/>
        <v>0</v>
      </c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</row>
    <row r="36" spans="1:112" ht="18">
      <c r="A36" s="33"/>
      <c r="B36" s="11"/>
      <c r="C36" s="34"/>
      <c r="D36" s="35"/>
      <c r="E36" s="35"/>
      <c r="F36" s="35"/>
      <c r="G36" s="35"/>
      <c r="H36" s="35"/>
      <c r="I36" s="38"/>
      <c r="J36" s="38"/>
      <c r="K36" s="38"/>
      <c r="L36" s="38"/>
      <c r="M36" s="38"/>
      <c r="N36" s="9"/>
      <c r="O36" s="1"/>
      <c r="P36" s="1"/>
      <c r="Q36" s="39">
        <f>J35</f>
        <v>0</v>
      </c>
      <c r="R36" s="46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</row>
    <row r="37" spans="1:112" ht="13.5" thickBot="1">
      <c r="A37" s="42" t="s">
        <v>29</v>
      </c>
      <c r="O37" s="1"/>
      <c r="P37" s="1"/>
      <c r="Q37" s="9"/>
      <c r="R37" s="9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</row>
    <row r="38" spans="1:112" ht="13">
      <c r="A38" s="47" t="s">
        <v>30</v>
      </c>
      <c r="B38" s="48"/>
      <c r="C38" s="47"/>
      <c r="D38" s="47"/>
      <c r="E38" s="47"/>
      <c r="F38" s="47"/>
      <c r="G38" s="47"/>
      <c r="H38" s="47"/>
      <c r="I38" s="79"/>
      <c r="J38" s="47"/>
      <c r="K38" s="141" t="s">
        <v>35</v>
      </c>
      <c r="L38" s="142"/>
      <c r="M38" s="142"/>
      <c r="N38" s="142"/>
      <c r="O38" s="142"/>
      <c r="P38" s="142"/>
      <c r="Q38" s="142"/>
      <c r="R38" s="143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</row>
    <row r="39" spans="1:112">
      <c r="A39" s="47" t="s">
        <v>31</v>
      </c>
      <c r="B39" s="48"/>
      <c r="C39" s="47"/>
      <c r="D39" s="47"/>
      <c r="E39" s="47"/>
      <c r="F39" s="47"/>
      <c r="G39" s="47"/>
      <c r="H39" s="47"/>
      <c r="I39" s="79"/>
      <c r="J39" s="47"/>
      <c r="K39" s="58"/>
      <c r="L39" s="60" t="s">
        <v>36</v>
      </c>
      <c r="M39" s="49"/>
      <c r="N39" s="49"/>
      <c r="O39" s="60" t="s">
        <v>40</v>
      </c>
      <c r="P39" s="1"/>
      <c r="Q39" s="9"/>
      <c r="R39" s="53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</row>
    <row r="40" spans="1:112">
      <c r="A40" s="50" t="s">
        <v>32</v>
      </c>
      <c r="B40" s="48"/>
      <c r="C40" s="47"/>
      <c r="D40" s="47"/>
      <c r="E40" s="47"/>
      <c r="F40" s="47"/>
      <c r="G40" s="47"/>
      <c r="H40" s="47"/>
      <c r="I40" s="79"/>
      <c r="J40" s="47"/>
      <c r="K40" s="58"/>
      <c r="L40" s="64" t="s">
        <v>37</v>
      </c>
      <c r="M40" s="65"/>
      <c r="N40" s="49"/>
      <c r="O40" s="60" t="s">
        <v>44</v>
      </c>
      <c r="P40" s="1"/>
      <c r="Q40" s="9"/>
      <c r="R40" s="53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</row>
    <row r="41" spans="1:112">
      <c r="A41" s="47" t="s">
        <v>33</v>
      </c>
      <c r="B41" s="48"/>
      <c r="C41" s="47"/>
      <c r="D41" s="47"/>
      <c r="E41" s="47"/>
      <c r="F41" s="47"/>
      <c r="G41" s="47"/>
      <c r="H41" s="47"/>
      <c r="I41" s="79"/>
      <c r="J41" s="47"/>
      <c r="K41" s="58"/>
      <c r="L41" s="60" t="s">
        <v>39</v>
      </c>
      <c r="M41" s="49"/>
      <c r="N41" s="49"/>
      <c r="O41" s="60" t="s">
        <v>41</v>
      </c>
      <c r="P41" s="1"/>
      <c r="Q41" s="9"/>
      <c r="R41" s="53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</row>
    <row r="42" spans="1:112">
      <c r="A42" s="47" t="s">
        <v>34</v>
      </c>
      <c r="B42" s="48"/>
      <c r="C42" s="47"/>
      <c r="D42" s="47"/>
      <c r="E42" s="47"/>
      <c r="F42" s="47"/>
      <c r="G42" s="47"/>
      <c r="H42" s="47"/>
      <c r="I42" s="79"/>
      <c r="J42" s="47"/>
      <c r="K42" s="58"/>
      <c r="L42" s="60" t="s">
        <v>43</v>
      </c>
      <c r="M42" s="49"/>
      <c r="N42" s="49"/>
      <c r="O42" s="60" t="s">
        <v>38</v>
      </c>
      <c r="P42" s="49"/>
      <c r="Q42" s="9"/>
      <c r="R42" s="53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</row>
    <row r="43" spans="1:112" ht="13" thickBot="1">
      <c r="K43" s="59"/>
      <c r="L43" s="61" t="s">
        <v>46</v>
      </c>
      <c r="M43" s="54"/>
      <c r="N43" s="54"/>
      <c r="O43" s="61"/>
      <c r="P43" s="55"/>
      <c r="Q43" s="56"/>
      <c r="R43" s="57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>
      <c r="N44" s="9"/>
      <c r="O44" s="1"/>
      <c r="P44" s="1"/>
      <c r="Q44" s="2"/>
      <c r="R44" s="2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 ht="13">
      <c r="A45" s="52" t="s">
        <v>26</v>
      </c>
      <c r="B45" s="11"/>
      <c r="C45" s="10"/>
      <c r="D45" s="10"/>
      <c r="E45" s="13"/>
      <c r="F45" s="13"/>
      <c r="G45" s="13"/>
      <c r="H45" s="13"/>
      <c r="I45" s="80"/>
      <c r="J45" s="13"/>
      <c r="K45" s="12" t="s">
        <v>27</v>
      </c>
      <c r="L45" s="13"/>
      <c r="M45" s="13"/>
      <c r="N45" s="10"/>
      <c r="O45" s="1"/>
      <c r="P45" s="1"/>
      <c r="Q45" s="40"/>
      <c r="R45" s="40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>
      <c r="B46" s="2"/>
      <c r="O46" s="1"/>
      <c r="P46" s="1"/>
      <c r="Q46" s="9"/>
      <c r="R46" s="9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 ht="13">
      <c r="A47" s="51" t="s">
        <v>28</v>
      </c>
      <c r="B47" s="11"/>
      <c r="C47" s="10"/>
      <c r="D47" s="10"/>
      <c r="E47" s="13"/>
      <c r="F47" s="13"/>
      <c r="G47" s="13"/>
      <c r="H47" s="13"/>
      <c r="I47" s="80"/>
      <c r="J47" s="13"/>
      <c r="K47" s="12" t="s">
        <v>27</v>
      </c>
      <c r="L47" s="13"/>
      <c r="M47" s="13"/>
      <c r="O47" s="1"/>
      <c r="P47" s="1"/>
      <c r="Q47" s="9"/>
      <c r="R47" s="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>
      <c r="O48" s="1"/>
      <c r="P48" s="1"/>
      <c r="Q48" s="9"/>
      <c r="R48" s="9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5:112">
      <c r="O49" s="1"/>
      <c r="P49" s="1"/>
      <c r="Q49" s="9"/>
      <c r="R49" s="9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5:112">
      <c r="O50" s="1"/>
      <c r="P50" s="1"/>
      <c r="Q50" s="9"/>
      <c r="R50" s="9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5:112">
      <c r="O51" s="1"/>
      <c r="P51" s="1"/>
      <c r="Q51" s="9"/>
      <c r="R51" s="9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5:112">
      <c r="O52" s="1"/>
      <c r="P52" s="1"/>
      <c r="Q52" s="9"/>
      <c r="R52" s="9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5:112">
      <c r="O53" s="1"/>
      <c r="P53" s="1"/>
      <c r="Q53" s="9"/>
      <c r="R53" s="9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5:112">
      <c r="O54" s="1"/>
      <c r="P54" s="1"/>
      <c r="Q54" s="9"/>
      <c r="R54" s="9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5:112">
      <c r="O55" s="1"/>
      <c r="P55" s="1"/>
      <c r="Q55" s="9"/>
      <c r="R55" s="9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5:112">
      <c r="O56" s="1"/>
      <c r="P56" s="1"/>
      <c r="Q56" s="9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5:112">
      <c r="O57" s="1"/>
      <c r="P57" s="1"/>
      <c r="Q57" s="9"/>
      <c r="R57" s="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5:112">
      <c r="O58" s="1"/>
      <c r="P58" s="1"/>
      <c r="Q58" s="9"/>
      <c r="R58" s="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5:112">
      <c r="O59" s="1"/>
      <c r="P59" s="1"/>
      <c r="Q59" s="9"/>
      <c r="R59" s="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5:112">
      <c r="O60" s="1"/>
      <c r="P60" s="1"/>
      <c r="Q60" s="9"/>
      <c r="R60" s="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5:112">
      <c r="O61" s="1"/>
      <c r="P61" s="1"/>
      <c r="Q61" s="9"/>
      <c r="R61" s="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5:112">
      <c r="O62" s="1"/>
      <c r="P62" s="1"/>
      <c r="Q62" s="9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5:112">
      <c r="O63" s="1"/>
      <c r="P63" s="1"/>
      <c r="Q63" s="9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5:112">
      <c r="O64" s="1"/>
      <c r="P64" s="1"/>
      <c r="Q64" s="9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5:112">
      <c r="O65" s="1"/>
      <c r="P65" s="1"/>
      <c r="Q65" s="9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5:112">
      <c r="O66" s="1"/>
      <c r="P66" s="1"/>
      <c r="Q66" s="9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5:112">
      <c r="O67" s="1"/>
      <c r="P67" s="1"/>
      <c r="Q67" s="9"/>
      <c r="R67" s="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5:112">
      <c r="O68" s="1"/>
      <c r="P68" s="1"/>
      <c r="Q68" s="9"/>
      <c r="R68" s="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5:112">
      <c r="O69" s="1"/>
      <c r="P69" s="1"/>
      <c r="Q69" s="9"/>
      <c r="R69" s="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5:112">
      <c r="O70" s="1"/>
      <c r="P70" s="1"/>
      <c r="Q70" s="9"/>
      <c r="R70" s="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5:112">
      <c r="O71" s="1"/>
      <c r="P71" s="1"/>
      <c r="Q71" s="9"/>
      <c r="R71" s="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5:112">
      <c r="O72" s="1"/>
      <c r="P72" s="1"/>
      <c r="Q72" s="9"/>
      <c r="R72" s="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5:112">
      <c r="O73" s="1"/>
      <c r="P73" s="1"/>
      <c r="Q73" s="9"/>
      <c r="R73" s="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5:112">
      <c r="O74" s="1"/>
      <c r="P74" s="1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5:112">
      <c r="O75" s="1"/>
      <c r="P75" s="1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5:112">
      <c r="O76" s="1"/>
      <c r="P76" s="1"/>
      <c r="Q76" s="9"/>
      <c r="R76" s="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5:112">
      <c r="O77" s="1"/>
      <c r="P77" s="1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5:112">
      <c r="O78" s="1"/>
      <c r="P78" s="1"/>
      <c r="Q78" s="9"/>
      <c r="R78" s="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5:112">
      <c r="O79" s="1"/>
      <c r="P79" s="1"/>
      <c r="Q79" s="9"/>
      <c r="R79" s="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5:112">
      <c r="O80" s="1"/>
      <c r="P80" s="1"/>
      <c r="Q80" s="9"/>
      <c r="R80" s="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5:112">
      <c r="O81" s="1"/>
      <c r="P81" s="1"/>
      <c r="Q81" s="9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5:112">
      <c r="O82" s="1"/>
      <c r="P82" s="1"/>
      <c r="Q82" s="9"/>
      <c r="R82" s="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5:112">
      <c r="O83" s="1"/>
      <c r="P83" s="1"/>
      <c r="Q83" s="9"/>
      <c r="R83" s="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5:112">
      <c r="O84" s="1"/>
      <c r="P84" s="1"/>
      <c r="Q84" s="9"/>
      <c r="R84" s="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5:112">
      <c r="O85" s="1"/>
      <c r="P85" s="1"/>
      <c r="Q85" s="9"/>
      <c r="R85" s="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5:112">
      <c r="O86" s="1"/>
      <c r="P86" s="1"/>
      <c r="Q86" s="9"/>
      <c r="R86" s="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5:112">
      <c r="O87" s="1"/>
      <c r="P87" s="1"/>
      <c r="Q87" s="9"/>
      <c r="R87" s="9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5:112">
      <c r="O88" s="1"/>
      <c r="P88" s="1"/>
      <c r="Q88" s="9"/>
      <c r="R88" s="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5:112">
      <c r="O89" s="1"/>
      <c r="P89" s="1"/>
      <c r="Q89" s="9"/>
      <c r="R89" s="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5:112">
      <c r="O90" s="1"/>
      <c r="P90" s="1"/>
      <c r="Q90" s="9"/>
      <c r="R90" s="9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5:112">
      <c r="O91" s="1"/>
      <c r="P91" s="1"/>
      <c r="Q91" s="9"/>
      <c r="R91" s="9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5:112">
      <c r="O92" s="1"/>
      <c r="P92" s="1"/>
      <c r="Q92" s="9"/>
      <c r="R92" s="9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5:112">
      <c r="O93" s="1"/>
      <c r="P93" s="1"/>
      <c r="Q93" s="9"/>
      <c r="R93" s="9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5:112">
      <c r="O94" s="1"/>
      <c r="P94" s="1"/>
      <c r="Q94" s="9"/>
      <c r="R94" s="9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5:112">
      <c r="O95" s="1"/>
      <c r="P95" s="1"/>
      <c r="Q95" s="9"/>
      <c r="R95" s="9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5:112">
      <c r="O96" s="1"/>
      <c r="P96" s="1"/>
      <c r="Q96" s="9"/>
      <c r="R96" s="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5:112">
      <c r="O97" s="1"/>
      <c r="P97" s="1"/>
      <c r="Q97" s="9"/>
      <c r="R97" s="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5:112">
      <c r="O98" s="1"/>
      <c r="P98" s="1"/>
      <c r="Q98" s="9"/>
      <c r="R98" s="9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5:112">
      <c r="O99" s="1"/>
      <c r="P99" s="1"/>
      <c r="Q99" s="9"/>
      <c r="R99" s="9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5:112">
      <c r="O100" s="1"/>
      <c r="P100" s="1"/>
      <c r="Q100" s="9"/>
      <c r="R100" s="9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5:112">
      <c r="O101" s="1"/>
      <c r="P101" s="1"/>
      <c r="Q101" s="9"/>
      <c r="R101" s="9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5:112">
      <c r="O102" s="1"/>
      <c r="P102" s="1"/>
      <c r="Q102" s="9"/>
      <c r="R102" s="9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5:112">
      <c r="O103" s="1"/>
      <c r="P103" s="1"/>
      <c r="Q103" s="9"/>
      <c r="R103" s="9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5:112">
      <c r="O104" s="1"/>
      <c r="P104" s="1"/>
      <c r="Q104" s="9"/>
      <c r="R104" s="9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5:112">
      <c r="O105" s="1"/>
      <c r="P105" s="1"/>
      <c r="Q105" s="9"/>
      <c r="R105" s="9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5:112">
      <c r="O106" s="1"/>
      <c r="P106" s="1"/>
      <c r="Q106" s="9"/>
      <c r="R106" s="9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5:112">
      <c r="O107" s="1"/>
      <c r="P107" s="1"/>
      <c r="Q107" s="9"/>
      <c r="R107" s="9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5:112">
      <c r="O108" s="1"/>
      <c r="P108" s="1"/>
      <c r="Q108" s="9"/>
      <c r="R108" s="9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5:112">
      <c r="O109" s="1"/>
      <c r="P109" s="1"/>
      <c r="Q109" s="9"/>
      <c r="R109" s="9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5:112">
      <c r="O110" s="1"/>
      <c r="P110" s="1"/>
      <c r="Q110" s="9"/>
      <c r="R110" s="9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5:112">
      <c r="O111" s="1"/>
      <c r="P111" s="1"/>
      <c r="Q111" s="9"/>
      <c r="R111" s="9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5:112">
      <c r="O112" s="1"/>
      <c r="P112" s="1"/>
      <c r="Q112" s="9"/>
      <c r="R112" s="9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5:112">
      <c r="O113" s="1"/>
      <c r="P113" s="1"/>
      <c r="Q113" s="9"/>
      <c r="R113" s="9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5:112">
      <c r="O114" s="1"/>
      <c r="P114" s="1"/>
      <c r="Q114" s="9"/>
      <c r="R114" s="9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5:112">
      <c r="O115" s="1"/>
      <c r="P115" s="1"/>
      <c r="Q115" s="9"/>
      <c r="R115" s="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5:112">
      <c r="O116" s="1"/>
      <c r="P116" s="1"/>
      <c r="Q116" s="9"/>
      <c r="R116" s="9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5:112">
      <c r="O117" s="1"/>
      <c r="P117" s="1"/>
      <c r="Q117" s="9"/>
      <c r="R117" s="9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5:112">
      <c r="O118" s="1"/>
      <c r="P118" s="1"/>
      <c r="Q118" s="9"/>
      <c r="R118" s="9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5:112">
      <c r="O119" s="1"/>
      <c r="P119" s="1"/>
      <c r="Q119" s="9"/>
      <c r="R119" s="9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5:112">
      <c r="O120" s="1"/>
      <c r="P120" s="1"/>
      <c r="Q120" s="9"/>
      <c r="R120" s="9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5:112">
      <c r="O121" s="1"/>
      <c r="P121" s="1"/>
      <c r="Q121" s="9"/>
      <c r="R121" s="9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5:112">
      <c r="O122" s="1"/>
      <c r="P122" s="1"/>
      <c r="Q122" s="9"/>
      <c r="R122" s="9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5:112">
      <c r="O123" s="1"/>
      <c r="P123" s="1"/>
      <c r="Q123" s="9"/>
      <c r="R123" s="9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5:112">
      <c r="O124" s="1"/>
      <c r="P124" s="1"/>
      <c r="Q124" s="9"/>
      <c r="R124" s="9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5:112">
      <c r="O125" s="1"/>
      <c r="P125" s="1"/>
      <c r="Q125" s="9"/>
      <c r="R125" s="9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5:112">
      <c r="O126" s="1"/>
      <c r="P126" s="1"/>
      <c r="Q126" s="9"/>
      <c r="R126" s="9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5:112">
      <c r="O127" s="1"/>
      <c r="P127" s="1"/>
      <c r="Q127" s="9"/>
      <c r="R127" s="9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5:112">
      <c r="O128" s="1"/>
      <c r="P128" s="1"/>
      <c r="Q128" s="9"/>
      <c r="R128" s="9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5:112">
      <c r="O129" s="1"/>
      <c r="P129" s="1"/>
      <c r="Q129" s="9"/>
      <c r="R129" s="9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5:112">
      <c r="O130" s="1"/>
      <c r="P130" s="1"/>
      <c r="Q130" s="9"/>
      <c r="R130" s="9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5:112">
      <c r="O131" s="1"/>
      <c r="P131" s="1"/>
      <c r="Q131" s="9"/>
      <c r="R131" s="9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5:112">
      <c r="O132" s="1"/>
      <c r="P132" s="1"/>
      <c r="Q132" s="9"/>
      <c r="R132" s="9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5:112">
      <c r="O133" s="1"/>
      <c r="P133" s="1"/>
      <c r="Q133" s="9"/>
      <c r="R133" s="9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5:112">
      <c r="O134" s="1"/>
      <c r="P134" s="1"/>
      <c r="Q134" s="9"/>
      <c r="R134" s="9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5:112">
      <c r="O135" s="1"/>
      <c r="P135" s="1"/>
      <c r="Q135" s="9"/>
      <c r="R135" s="9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5:112">
      <c r="O136" s="1"/>
      <c r="P136" s="1"/>
      <c r="Q136" s="9"/>
      <c r="R136" s="9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5:112">
      <c r="O137" s="1"/>
      <c r="P137" s="1"/>
      <c r="Q137" s="9"/>
      <c r="R137" s="9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5:112">
      <c r="O138" s="1"/>
      <c r="P138" s="1"/>
      <c r="Q138" s="9"/>
      <c r="R138" s="9"/>
    </row>
    <row r="139" spans="15:112">
      <c r="O139" s="1"/>
      <c r="P139" s="1"/>
      <c r="Q139" s="9"/>
      <c r="R139" s="9"/>
    </row>
    <row r="140" spans="15:112">
      <c r="O140" s="1"/>
      <c r="P140" s="1"/>
      <c r="Q140" s="9"/>
      <c r="R140" s="9"/>
    </row>
    <row r="141" spans="15:112">
      <c r="O141" s="1"/>
      <c r="P141" s="1"/>
      <c r="Q141" s="9"/>
      <c r="R141" s="9"/>
    </row>
    <row r="142" spans="15:112">
      <c r="O142" s="1"/>
      <c r="P142" s="1"/>
      <c r="Q142" s="9"/>
      <c r="R142" s="9"/>
    </row>
    <row r="143" spans="15:112">
      <c r="O143" s="1"/>
      <c r="P143" s="1"/>
      <c r="Q143" s="9"/>
      <c r="R143" s="9"/>
    </row>
    <row r="144" spans="15:112">
      <c r="O144" s="1"/>
      <c r="P144" s="1"/>
      <c r="Q144" s="9"/>
      <c r="R144" s="9"/>
    </row>
    <row r="145" spans="15:16">
      <c r="O145" s="1"/>
      <c r="P145" s="1"/>
    </row>
    <row r="146" spans="15:16">
      <c r="O146" s="1"/>
      <c r="P146" s="1"/>
    </row>
  </sheetData>
  <mergeCells count="3">
    <mergeCell ref="A1:R1"/>
    <mergeCell ref="A2:R2"/>
    <mergeCell ref="K38:R38"/>
  </mergeCells>
  <phoneticPr fontId="0" type="noConversion"/>
  <conditionalFormatting sqref="I6:N6">
    <cfRule type="expression" dxfId="427" priority="12" stopIfTrue="1">
      <formula>$B$6=""</formula>
    </cfRule>
  </conditionalFormatting>
  <conditionalFormatting sqref="I7:N11">
    <cfRule type="expression" dxfId="426" priority="7" stopIfTrue="1">
      <formula>$B7=""</formula>
    </cfRule>
  </conditionalFormatting>
  <conditionalFormatting sqref="J22:L22">
    <cfRule type="expression" dxfId="425" priority="63" stopIfTrue="1">
      <formula>$I22&gt;0</formula>
    </cfRule>
  </conditionalFormatting>
  <conditionalFormatting sqref="J32:L32">
    <cfRule type="expression" dxfId="424" priority="36" stopIfTrue="1">
      <formula>$I32&gt;0</formula>
    </cfRule>
  </conditionalFormatting>
  <conditionalFormatting sqref="J6:M6 J7:J12">
    <cfRule type="expression" priority="92" stopIfTrue="1">
      <formula>$I6+$J6&lt;=8</formula>
    </cfRule>
  </conditionalFormatting>
  <conditionalFormatting sqref="J6:M12">
    <cfRule type="expression" dxfId="423" priority="99" stopIfTrue="1">
      <formula>$I6&gt;0</formula>
    </cfRule>
  </conditionalFormatting>
  <conditionalFormatting sqref="J16:M17">
    <cfRule type="expression" priority="59" stopIfTrue="1">
      <formula>$I16+$J16&lt;=8</formula>
    </cfRule>
  </conditionalFormatting>
  <conditionalFormatting sqref="J16:M21">
    <cfRule type="expression" dxfId="422" priority="64" stopIfTrue="1">
      <formula>$I16&gt;0</formula>
    </cfRule>
  </conditionalFormatting>
  <conditionalFormatting sqref="J18:M18">
    <cfRule type="expression" priority="58" stopIfTrue="1">
      <formula>$I18+$J18&lt;=0</formula>
    </cfRule>
  </conditionalFormatting>
  <conditionalFormatting sqref="J19:M22">
    <cfRule type="expression" priority="49" stopIfTrue="1">
      <formula>$I19+$J19&lt;=8</formula>
    </cfRule>
  </conditionalFormatting>
  <conditionalFormatting sqref="J26:M27">
    <cfRule type="expression" priority="32" stopIfTrue="1">
      <formula>$I26+$J26&lt;=8</formula>
    </cfRule>
  </conditionalFormatting>
  <conditionalFormatting sqref="J26:M31">
    <cfRule type="expression" dxfId="421" priority="37" stopIfTrue="1">
      <formula>$I26&gt;0</formula>
    </cfRule>
  </conditionalFormatting>
  <conditionalFormatting sqref="J28:M28">
    <cfRule type="expression" priority="31" stopIfTrue="1">
      <formula>$I28+$J28&lt;=0</formula>
    </cfRule>
  </conditionalFormatting>
  <conditionalFormatting sqref="J29:M32">
    <cfRule type="expression" priority="25" stopIfTrue="1">
      <formula>$I29+$J29&lt;=8</formula>
    </cfRule>
  </conditionalFormatting>
  <conditionalFormatting sqref="K6:K12">
    <cfRule type="cellIs" dxfId="420" priority="96" stopIfTrue="1" operator="greaterThan">
      <formula>8</formula>
    </cfRule>
  </conditionalFormatting>
  <conditionalFormatting sqref="K16:K22">
    <cfRule type="cellIs" dxfId="419" priority="62" stopIfTrue="1" operator="greaterThan">
      <formula>8</formula>
    </cfRule>
  </conditionalFormatting>
  <conditionalFormatting sqref="K26:K32">
    <cfRule type="cellIs" dxfId="418" priority="35" stopIfTrue="1" operator="greaterThan">
      <formula>8</formula>
    </cfRule>
  </conditionalFormatting>
  <conditionalFormatting sqref="K7:M7">
    <cfRule type="expression" priority="91" stopIfTrue="1">
      <formula>$I7+$J7&lt;=8</formula>
    </cfRule>
  </conditionalFormatting>
  <conditionalFormatting sqref="K8:N8">
    <cfRule type="expression" priority="17" stopIfTrue="1">
      <formula>$I8+$J8&lt;=0</formula>
    </cfRule>
  </conditionalFormatting>
  <conditionalFormatting sqref="K9:N12">
    <cfRule type="expression" priority="13" stopIfTrue="1">
      <formula>$I9+$J9&lt;=8</formula>
    </cfRule>
  </conditionalFormatting>
  <conditionalFormatting sqref="L6:L10">
    <cfRule type="cellIs" dxfId="417" priority="95" stopIfTrue="1" operator="greaterThan">
      <formula>4</formula>
    </cfRule>
  </conditionalFormatting>
  <conditionalFormatting sqref="L16:L20">
    <cfRule type="cellIs" dxfId="416" priority="61" stopIfTrue="1" operator="greaterThan">
      <formula>4</formula>
    </cfRule>
  </conditionalFormatting>
  <conditionalFormatting sqref="L26:L30">
    <cfRule type="cellIs" dxfId="415" priority="34" stopIfTrue="1" operator="greaterThan">
      <formula>4</formula>
    </cfRule>
  </conditionalFormatting>
  <conditionalFormatting sqref="M22">
    <cfRule type="expression" dxfId="414" priority="50" stopIfTrue="1">
      <formula>$I22&gt;0</formula>
    </cfRule>
  </conditionalFormatting>
  <conditionalFormatting sqref="M32">
    <cfRule type="expression" dxfId="413" priority="26" stopIfTrue="1">
      <formula>$I32&gt;0</formula>
    </cfRule>
  </conditionalFormatting>
  <conditionalFormatting sqref="N6:N7">
    <cfRule type="expression" priority="18" stopIfTrue="1">
      <formula>$I6+$J6&lt;=8</formula>
    </cfRule>
  </conditionalFormatting>
  <conditionalFormatting sqref="N6:N12">
    <cfRule type="expression" dxfId="412" priority="24" stopIfTrue="1">
      <formula>$I6&gt;0</formula>
    </cfRule>
  </conditionalFormatting>
  <conditionalFormatting sqref="N16:N22">
    <cfRule type="expression" dxfId="411" priority="4" stopIfTrue="1">
      <formula>$I16&gt;0</formula>
    </cfRule>
  </conditionalFormatting>
  <conditionalFormatting sqref="N26:N32">
    <cfRule type="expression" dxfId="410" priority="1" stopIfTrue="1">
      <formula>$I26&gt;0</formula>
    </cfRule>
  </conditionalFormatting>
  <pageMargins left="0.25" right="0.26" top="0.22" bottom="0.28999999999999998" header="0.19" footer="0.25"/>
  <pageSetup scale="79" orientation="landscape" r:id="rId1"/>
  <headerFooter alignWithMargins="0">
    <oddFooter>&amp;L&amp;A</oddFooter>
  </headerFooter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678E0-3777-4D16-9C75-D7AF4FE321AE}">
  <dimension ref="A1:DH146"/>
  <sheetViews>
    <sheetView zoomScale="70" zoomScaleNormal="70" workbookViewId="0">
      <selection activeCell="L35" sqref="L35"/>
    </sheetView>
  </sheetViews>
  <sheetFormatPr defaultColWidth="9.1796875" defaultRowHeight="12.5"/>
  <cols>
    <col min="1" max="1" width="8" style="2" customWidth="1"/>
    <col min="2" max="2" width="11.1796875" style="43" customWidth="1"/>
    <col min="3" max="8" width="10.453125" style="2" customWidth="1"/>
    <col min="9" max="9" width="14.54296875" style="78" bestFit="1" customWidth="1"/>
    <col min="10" max="10" width="17.81640625" style="2" bestFit="1" customWidth="1"/>
    <col min="11" max="11" width="16.81640625" style="2" bestFit="1" customWidth="1"/>
    <col min="12" max="12" width="10.453125" style="2" customWidth="1"/>
    <col min="13" max="13" width="17.81640625" style="2" bestFit="1" customWidth="1"/>
    <col min="14" max="14" width="9.453125" style="2" customWidth="1"/>
    <col min="15" max="16" width="4.453125" style="2" customWidth="1"/>
    <col min="17" max="17" width="9.453125" style="10" bestFit="1" customWidth="1"/>
    <col min="18" max="18" width="12.453125" style="10" customWidth="1"/>
    <col min="19" max="27" width="0" style="2" hidden="1" customWidth="1"/>
    <col min="28" max="16384" width="9.1796875" style="2"/>
  </cols>
  <sheetData>
    <row r="1" spans="1:112" ht="35">
      <c r="A1" s="139" t="s">
        <v>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20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s="3" customFormat="1" ht="27" customHeight="1" thickBot="1">
      <c r="B3" s="4" t="s">
        <v>1</v>
      </c>
      <c r="C3" s="85"/>
      <c r="D3" s="5"/>
      <c r="E3" s="6"/>
      <c r="F3" s="5"/>
      <c r="G3" s="8"/>
      <c r="H3" s="8"/>
      <c r="I3" s="74"/>
      <c r="L3" s="7" t="s">
        <v>2</v>
      </c>
      <c r="M3" s="85"/>
      <c r="N3" s="5"/>
      <c r="O3" s="5"/>
      <c r="P3" s="5"/>
      <c r="Q3" s="5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</row>
    <row r="4" spans="1:112" s="1" customFormat="1" ht="15" customHeight="1" thickBot="1">
      <c r="A4" s="22"/>
      <c r="B4" s="23"/>
      <c r="C4" s="24"/>
      <c r="D4" s="9"/>
      <c r="E4" s="9"/>
      <c r="F4" s="9"/>
      <c r="G4" s="9"/>
      <c r="H4" s="9"/>
      <c r="I4" s="63"/>
      <c r="J4" s="63"/>
      <c r="K4" s="63"/>
      <c r="L4" s="63"/>
      <c r="M4" s="63"/>
      <c r="N4" s="9"/>
      <c r="O4" s="9"/>
      <c r="P4" s="9"/>
      <c r="Q4" s="45"/>
      <c r="R4" s="45"/>
      <c r="S4" t="s">
        <v>55</v>
      </c>
      <c r="T4"/>
      <c r="U4"/>
      <c r="V4"/>
      <c r="W4"/>
      <c r="X4"/>
      <c r="Y4"/>
      <c r="Z4"/>
      <c r="AA4"/>
    </row>
    <row r="5" spans="1:112" ht="15" customHeight="1">
      <c r="A5" s="10"/>
      <c r="B5" s="14" t="s">
        <v>3</v>
      </c>
      <c r="C5" s="15" t="s">
        <v>4</v>
      </c>
      <c r="D5" s="15" t="s">
        <v>5</v>
      </c>
      <c r="E5" s="15" t="s">
        <v>4</v>
      </c>
      <c r="F5" s="15" t="s">
        <v>5</v>
      </c>
      <c r="G5" s="28" t="s">
        <v>4</v>
      </c>
      <c r="H5" s="28" t="s">
        <v>5</v>
      </c>
      <c r="I5" s="75" t="s">
        <v>6</v>
      </c>
      <c r="J5" s="29" t="s">
        <v>7</v>
      </c>
      <c r="K5" s="30" t="s">
        <v>8</v>
      </c>
      <c r="L5" s="16" t="s">
        <v>9</v>
      </c>
      <c r="M5" s="30" t="s">
        <v>10</v>
      </c>
      <c r="N5" s="16" t="s">
        <v>11</v>
      </c>
      <c r="O5" s="17" t="s">
        <v>12</v>
      </c>
      <c r="P5" s="17" t="s">
        <v>13</v>
      </c>
      <c r="Q5" s="81" t="s">
        <v>14</v>
      </c>
      <c r="R5" s="87"/>
      <c r="S5" t="s">
        <v>47</v>
      </c>
      <c r="T5" t="s">
        <v>42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54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</row>
    <row r="6" spans="1:112" s="44" customFormat="1" ht="15" customHeight="1">
      <c r="A6" s="19" t="s">
        <v>15</v>
      </c>
      <c r="B6" s="92"/>
      <c r="C6" s="90"/>
      <c r="D6" s="90"/>
      <c r="E6" s="90"/>
      <c r="F6" s="90"/>
      <c r="G6" s="66"/>
      <c r="H6" s="66"/>
      <c r="I6" s="76"/>
      <c r="J6" s="67">
        <f>IF(B6="",'10-15-2026'!J26,((D6-C6)+(F6-E6)+(H6-G6))*24)</f>
        <v>0</v>
      </c>
      <c r="K6" s="67">
        <f>IF(J6&gt;=8,8,IF(J6&lt;8,J6,0))</f>
        <v>0</v>
      </c>
      <c r="L6" s="68">
        <f>IF((J6-K6)&lt;=4,J6-K6,4)</f>
        <v>0</v>
      </c>
      <c r="M6" s="69">
        <f t="shared" ref="M6:M11" si="0">IF(J6&gt;12,J6-SUM(K6:L6),0)</f>
        <v>0</v>
      </c>
      <c r="N6" s="73"/>
      <c r="O6" s="18" t="s">
        <v>19</v>
      </c>
      <c r="P6" s="18" t="s">
        <v>19</v>
      </c>
      <c r="Q6" s="84">
        <f t="shared" ref="Q6:Q12" si="1">IF(J6&gt;8,J6-8,0)</f>
        <v>0</v>
      </c>
      <c r="R6" s="116">
        <f t="shared" ref="R6:R12" si="2">IF(J6-I6&gt;0,1,0)</f>
        <v>0</v>
      </c>
      <c r="S6" s="44">
        <f t="shared" ref="S6:S12" si="3">IF($N6=S$5,$I6,0)</f>
        <v>0</v>
      </c>
      <c r="T6" s="44">
        <f t="shared" ref="T6:AA12" si="4">IF($N6=T$5,$I6,0)</f>
        <v>0</v>
      </c>
      <c r="U6" s="44">
        <f t="shared" si="4"/>
        <v>0</v>
      </c>
      <c r="V6" s="44">
        <f t="shared" si="4"/>
        <v>0</v>
      </c>
      <c r="W6" s="44">
        <f t="shared" si="4"/>
        <v>0</v>
      </c>
      <c r="X6" s="44">
        <f t="shared" si="4"/>
        <v>0</v>
      </c>
      <c r="Y6" s="44">
        <f t="shared" si="4"/>
        <v>0</v>
      </c>
      <c r="Z6" s="44">
        <f t="shared" si="4"/>
        <v>0</v>
      </c>
      <c r="AA6" s="44">
        <f t="shared" si="4"/>
        <v>0</v>
      </c>
    </row>
    <row r="7" spans="1:112" s="44" customFormat="1" ht="15" customHeight="1">
      <c r="A7" s="19" t="s">
        <v>16</v>
      </c>
      <c r="B7" s="92"/>
      <c r="C7" s="90"/>
      <c r="D7" s="90"/>
      <c r="E7" s="90"/>
      <c r="F7" s="90"/>
      <c r="G7" s="72"/>
      <c r="H7" s="72"/>
      <c r="I7" s="76"/>
      <c r="J7" s="67">
        <f>IF(B7="",'10-15-2026'!J27,((D7-C7)+(F7-E7)+(H7-G7))*24)</f>
        <v>0</v>
      </c>
      <c r="K7" s="67">
        <f>IF(J7&gt;=8,8,IF(J7&lt;8,J7,0))</f>
        <v>0</v>
      </c>
      <c r="L7" s="68">
        <f>IF((J7-K7)&lt;=4,J7-K7,4)</f>
        <v>0</v>
      </c>
      <c r="M7" s="69">
        <f t="shared" si="0"/>
        <v>0</v>
      </c>
      <c r="N7" s="73"/>
      <c r="O7" s="18" t="s">
        <v>19</v>
      </c>
      <c r="P7" s="18" t="s">
        <v>19</v>
      </c>
      <c r="Q7" s="84">
        <f t="shared" si="1"/>
        <v>0</v>
      </c>
      <c r="R7" s="116">
        <f t="shared" si="2"/>
        <v>0</v>
      </c>
      <c r="S7" s="44">
        <f t="shared" si="3"/>
        <v>0</v>
      </c>
      <c r="T7" s="44">
        <f t="shared" si="4"/>
        <v>0</v>
      </c>
      <c r="U7" s="44">
        <f t="shared" si="4"/>
        <v>0</v>
      </c>
      <c r="V7" s="44">
        <f t="shared" si="4"/>
        <v>0</v>
      </c>
      <c r="W7" s="44">
        <f t="shared" si="4"/>
        <v>0</v>
      </c>
      <c r="X7" s="44">
        <f t="shared" si="4"/>
        <v>0</v>
      </c>
      <c r="Y7" s="44">
        <f t="shared" si="4"/>
        <v>0</v>
      </c>
      <c r="Z7" s="44">
        <f t="shared" si="4"/>
        <v>0</v>
      </c>
      <c r="AA7" s="44">
        <f t="shared" si="4"/>
        <v>0</v>
      </c>
    </row>
    <row r="8" spans="1:112" s="44" customFormat="1" ht="15" customHeight="1">
      <c r="A8" s="19" t="s">
        <v>17</v>
      </c>
      <c r="B8" s="92"/>
      <c r="C8" s="90"/>
      <c r="D8" s="90"/>
      <c r="E8" s="90"/>
      <c r="F8" s="90"/>
      <c r="G8" s="72"/>
      <c r="H8" s="72"/>
      <c r="I8" s="76"/>
      <c r="J8" s="67">
        <f>IF(B8="",'10-15-2026'!J28,((D8-C8)+(F8-E8)+(H8-G8))*24)</f>
        <v>0</v>
      </c>
      <c r="K8" s="67">
        <f>IF(J8&gt;=8,8,IF(J8&lt;8,J8,0))</f>
        <v>0</v>
      </c>
      <c r="L8" s="68">
        <f>IF((J8-K8)&lt;=4,J8-K8,4)</f>
        <v>0</v>
      </c>
      <c r="M8" s="69">
        <f t="shared" si="0"/>
        <v>0</v>
      </c>
      <c r="N8" s="73"/>
      <c r="O8" s="18" t="s">
        <v>19</v>
      </c>
      <c r="P8" s="18" t="s">
        <v>19</v>
      </c>
      <c r="Q8" s="84">
        <f t="shared" si="1"/>
        <v>0</v>
      </c>
      <c r="R8" s="116">
        <f t="shared" si="2"/>
        <v>0</v>
      </c>
      <c r="S8" s="44">
        <f t="shared" si="3"/>
        <v>0</v>
      </c>
      <c r="T8" s="44">
        <f t="shared" si="4"/>
        <v>0</v>
      </c>
      <c r="U8" s="44">
        <f t="shared" si="4"/>
        <v>0</v>
      </c>
      <c r="V8" s="44">
        <f t="shared" si="4"/>
        <v>0</v>
      </c>
      <c r="W8" s="44">
        <f t="shared" si="4"/>
        <v>0</v>
      </c>
      <c r="X8" s="44">
        <f t="shared" si="4"/>
        <v>0</v>
      </c>
      <c r="Y8" s="44">
        <f t="shared" si="4"/>
        <v>0</v>
      </c>
      <c r="Z8" s="44">
        <f t="shared" si="4"/>
        <v>0</v>
      </c>
      <c r="AA8" s="44">
        <f t="shared" si="4"/>
        <v>0</v>
      </c>
    </row>
    <row r="9" spans="1:112" s="44" customFormat="1" ht="15" customHeight="1">
      <c r="A9" s="19" t="s">
        <v>18</v>
      </c>
      <c r="B9" s="92"/>
      <c r="C9" s="90"/>
      <c r="D9" s="90"/>
      <c r="E9" s="90"/>
      <c r="F9" s="90"/>
      <c r="G9" s="72"/>
      <c r="H9" s="72"/>
      <c r="I9" s="76"/>
      <c r="J9" s="67">
        <f>IF(B9="",'10-15-2026'!J29,((D9-C9)+(F9-E9)+(H9-G9))*24)</f>
        <v>0</v>
      </c>
      <c r="K9" s="67">
        <f>IF(J9&gt;=8,8,IF(J9&lt;8,J9,0))</f>
        <v>0</v>
      </c>
      <c r="L9" s="68">
        <f>IF((J9-K9)&lt;=4,J9-K9,4)</f>
        <v>0</v>
      </c>
      <c r="M9" s="69">
        <f t="shared" si="0"/>
        <v>0</v>
      </c>
      <c r="N9" s="73"/>
      <c r="O9" s="18" t="s">
        <v>19</v>
      </c>
      <c r="P9" s="18" t="s">
        <v>19</v>
      </c>
      <c r="Q9" s="84">
        <f t="shared" si="1"/>
        <v>0</v>
      </c>
      <c r="R9" s="116">
        <f t="shared" si="2"/>
        <v>0</v>
      </c>
      <c r="S9" s="44">
        <f t="shared" si="3"/>
        <v>0</v>
      </c>
      <c r="T9" s="44">
        <f t="shared" si="4"/>
        <v>0</v>
      </c>
      <c r="U9" s="44">
        <f t="shared" si="4"/>
        <v>0</v>
      </c>
      <c r="V9" s="44">
        <f t="shared" si="4"/>
        <v>0</v>
      </c>
      <c r="W9" s="44">
        <f t="shared" si="4"/>
        <v>0</v>
      </c>
      <c r="X9" s="44">
        <f t="shared" si="4"/>
        <v>0</v>
      </c>
      <c r="Y9" s="44">
        <f t="shared" si="4"/>
        <v>0</v>
      </c>
      <c r="Z9" s="44">
        <f t="shared" si="4"/>
        <v>0</v>
      </c>
      <c r="AA9" s="44">
        <f t="shared" si="4"/>
        <v>0</v>
      </c>
    </row>
    <row r="10" spans="1:112" s="44" customFormat="1" ht="15" customHeight="1">
      <c r="A10" s="19" t="s">
        <v>20</v>
      </c>
      <c r="B10" s="92">
        <v>46311</v>
      </c>
      <c r="C10" s="70"/>
      <c r="D10" s="70"/>
      <c r="E10" s="70"/>
      <c r="F10" s="71"/>
      <c r="G10" s="72"/>
      <c r="H10" s="72"/>
      <c r="I10" s="76"/>
      <c r="J10" s="67">
        <f>IF(B10="",'10-15-2026'!J30,((D10-C10)+(F10-E10)+(H10-G10))*24)</f>
        <v>0</v>
      </c>
      <c r="K10" s="67">
        <f>IF(J10&gt;=8,8,IF(J10&lt;8,J10,0))</f>
        <v>0</v>
      </c>
      <c r="L10" s="68">
        <f>IF((J10-K10)&lt;=4,J10-K10,4)</f>
        <v>0</v>
      </c>
      <c r="M10" s="69">
        <f t="shared" si="0"/>
        <v>0</v>
      </c>
      <c r="N10" s="73"/>
      <c r="O10" s="18" t="s">
        <v>19</v>
      </c>
      <c r="P10" s="18" t="s">
        <v>19</v>
      </c>
      <c r="Q10" s="84">
        <f t="shared" si="1"/>
        <v>0</v>
      </c>
      <c r="R10" s="116">
        <f t="shared" si="2"/>
        <v>0</v>
      </c>
      <c r="S10" s="44">
        <f t="shared" si="3"/>
        <v>0</v>
      </c>
      <c r="T10" s="44">
        <f t="shared" si="4"/>
        <v>0</v>
      </c>
      <c r="U10" s="44">
        <f t="shared" si="4"/>
        <v>0</v>
      </c>
      <c r="V10" s="44">
        <f t="shared" si="4"/>
        <v>0</v>
      </c>
      <c r="W10" s="44">
        <f t="shared" si="4"/>
        <v>0</v>
      </c>
      <c r="X10" s="44">
        <f t="shared" si="4"/>
        <v>0</v>
      </c>
      <c r="Y10" s="44">
        <f t="shared" si="4"/>
        <v>0</v>
      </c>
      <c r="Z10" s="44">
        <f t="shared" si="4"/>
        <v>0</v>
      </c>
      <c r="AA10" s="44">
        <f t="shared" si="4"/>
        <v>0</v>
      </c>
    </row>
    <row r="11" spans="1:112" s="1" customFormat="1" ht="15" customHeight="1">
      <c r="A11" s="20" t="s">
        <v>21</v>
      </c>
      <c r="B11" s="92">
        <v>46312</v>
      </c>
      <c r="C11" s="70"/>
      <c r="D11" s="70"/>
      <c r="E11" s="70"/>
      <c r="F11" s="71"/>
      <c r="G11" s="72"/>
      <c r="H11" s="72"/>
      <c r="I11" s="76"/>
      <c r="J11" s="67">
        <f>IF(B11="",'10-15-2026'!J31,((D11-C11)+(F11-E11)+(H11-G11))*24)</f>
        <v>0</v>
      </c>
      <c r="K11" s="67">
        <f>IF(J11&gt;=8,IF(SUM(K6:K10)&gt;=40,0,IF((SUM(K6:K10)+J11)&gt;=40,IF(40-SUM(K6:K10)&gt;8,8,40-SUM(K6:K10)),IF(J11&gt;=8,8,IF(J11&lt;8,J11,0)))),IF(J11&lt;8,IF(SUM(K6:K10)&gt;=40,0,IF((SUM(K6:K10)+J11)&gt;=40,40-SUM(K6:K10),IF(J11&gt;=8,8,IF(J11&lt;8,J11,0))))))</f>
        <v>0</v>
      </c>
      <c r="L11" s="68">
        <f>IF(K11=J11,0,IF((SUM(K6:K10)+J11)&gt;=40,IF(J11&lt;=12,J11-K11,IF(J11&gt;12,12-K11,IF((J11-K11)&lt;=4,J11-K11,4))),IF(J11&lt;=12,J11-K11,IF(J11&gt;12,12-K11,IF((J11-K11)&lt;=4,J11-K11,4)))))</f>
        <v>0</v>
      </c>
      <c r="M11" s="69">
        <f t="shared" si="0"/>
        <v>0</v>
      </c>
      <c r="N11" s="73"/>
      <c r="O11" s="18" t="s">
        <v>19</v>
      </c>
      <c r="P11" s="18" t="s">
        <v>19</v>
      </c>
      <c r="Q11" s="82">
        <f t="shared" si="1"/>
        <v>0</v>
      </c>
      <c r="R11" s="116">
        <f t="shared" si="2"/>
        <v>0</v>
      </c>
      <c r="S11" s="44">
        <f t="shared" si="3"/>
        <v>0</v>
      </c>
      <c r="T11" s="44">
        <f t="shared" si="4"/>
        <v>0</v>
      </c>
      <c r="U11" s="44">
        <f t="shared" si="4"/>
        <v>0</v>
      </c>
      <c r="V11" s="44">
        <f t="shared" si="4"/>
        <v>0</v>
      </c>
      <c r="W11" s="44">
        <f t="shared" si="4"/>
        <v>0</v>
      </c>
      <c r="X11" s="44">
        <f t="shared" si="4"/>
        <v>0</v>
      </c>
      <c r="Y11" s="44">
        <f t="shared" si="4"/>
        <v>0</v>
      </c>
      <c r="Z11" s="44">
        <f t="shared" si="4"/>
        <v>0</v>
      </c>
      <c r="AA11" s="44">
        <f t="shared" si="4"/>
        <v>0</v>
      </c>
    </row>
    <row r="12" spans="1:112" s="1" customFormat="1" ht="15" customHeight="1" thickBot="1">
      <c r="A12" s="20" t="s">
        <v>22</v>
      </c>
      <c r="B12" s="92">
        <v>46313</v>
      </c>
      <c r="C12" s="122"/>
      <c r="D12" s="122"/>
      <c r="E12" s="70"/>
      <c r="F12" s="71"/>
      <c r="G12" s="72"/>
      <c r="H12" s="72"/>
      <c r="I12" s="76"/>
      <c r="J12" s="67">
        <f>IF(B12="",'10-15-2026'!J32,((D12-C12)+(F12-E12)+(H12-G12))*24)</f>
        <v>0</v>
      </c>
      <c r="K12" s="67">
        <f>IF(SUM(R6:R11)=6,0,IF(J12=0,0,IF(SUM(K6:K11)&gt;=40,0,IF((SUM(K6:K11)+J12)&gt;=40,IF(J12&gt;8,IF(40-SUM(K6:K11)&gt;8,8,40-SUM(K6:K11)),40-SUM(K6:K11)),IF(J12&gt;=8,8,IF(J12&lt;8,J12,0))))))</f>
        <v>0</v>
      </c>
      <c r="L12" s="68">
        <f>IF(SUM(R6:R11)=6,IF(J12&gt;=8,8,J12),IF(K13=40,IF(J12&lt;=12,J12-K12,IF(J12&gt;12,12-K12,IF((J12-K12)&lt;=4,J12-K12,4))),IF(SUM(R6:R11)=6,IF(J12&lt;=12,J12-K12,IF(J12&gt;12,12-K12,IF((J12-K12)&lt;=4,J12-K12,4))),IF(J12&gt;8,IF(J12&gt;12,4,J12-K12),0))))</f>
        <v>0</v>
      </c>
      <c r="M12" s="69">
        <f>IF(J12&gt;12,J12-SUM(K12:L12),IF(J12&gt;0,IF((K12+L12)=J12,0,J12-L12),0))</f>
        <v>0</v>
      </c>
      <c r="N12" s="73"/>
      <c r="O12" s="18" t="s">
        <v>19</v>
      </c>
      <c r="P12" s="18" t="s">
        <v>19</v>
      </c>
      <c r="Q12" s="83">
        <f t="shared" si="1"/>
        <v>0</v>
      </c>
      <c r="R12" s="117">
        <f t="shared" si="2"/>
        <v>0</v>
      </c>
      <c r="S12" s="44">
        <f t="shared" si="3"/>
        <v>0</v>
      </c>
      <c r="T12" s="44">
        <f t="shared" si="4"/>
        <v>0</v>
      </c>
      <c r="U12" s="44">
        <f t="shared" si="4"/>
        <v>0</v>
      </c>
      <c r="V12" s="44">
        <f t="shared" si="4"/>
        <v>0</v>
      </c>
      <c r="W12" s="44">
        <f t="shared" si="4"/>
        <v>0</v>
      </c>
      <c r="X12" s="44">
        <f t="shared" si="4"/>
        <v>0</v>
      </c>
      <c r="Y12" s="44">
        <f t="shared" si="4"/>
        <v>0</v>
      </c>
      <c r="Z12" s="44">
        <f t="shared" si="4"/>
        <v>0</v>
      </c>
      <c r="AA12" s="44">
        <f t="shared" si="4"/>
        <v>0</v>
      </c>
    </row>
    <row r="13" spans="1:112" s="1" customFormat="1" ht="18" customHeight="1" thickBot="1">
      <c r="A13" s="22"/>
      <c r="B13" s="23"/>
      <c r="C13" s="24" t="s">
        <v>23</v>
      </c>
      <c r="D13" s="9"/>
      <c r="E13" s="9"/>
      <c r="F13" s="9"/>
      <c r="G13" s="9"/>
      <c r="H13" s="9"/>
      <c r="I13" s="25">
        <f>SUM(I6:I12)</f>
        <v>0</v>
      </c>
      <c r="J13" s="25">
        <f>SUM(J6:J12)</f>
        <v>0</v>
      </c>
      <c r="K13" s="25">
        <f>SUM(K6:K12)</f>
        <v>0</v>
      </c>
      <c r="L13" s="25">
        <f>SUM(L6:L12)</f>
        <v>0</v>
      </c>
      <c r="M13" s="25">
        <f>SUM(M6:M12)</f>
        <v>0</v>
      </c>
      <c r="N13" s="9"/>
      <c r="O13" s="9"/>
      <c r="P13" s="9"/>
      <c r="Q13" s="86">
        <f>SUM(Q6:Q12)</f>
        <v>0</v>
      </c>
      <c r="R13" s="118"/>
      <c r="S13" s="44"/>
      <c r="T13" s="44"/>
      <c r="U13" s="44"/>
      <c r="V13" s="44"/>
      <c r="W13" s="44"/>
      <c r="X13" s="44"/>
      <c r="Y13" s="44"/>
      <c r="Z13" s="44"/>
      <c r="AA13" s="44"/>
    </row>
    <row r="14" spans="1:112" s="1" customFormat="1" ht="15" customHeight="1" thickBot="1">
      <c r="A14" s="22"/>
      <c r="B14" s="23"/>
      <c r="C14" s="24"/>
      <c r="D14" s="9"/>
      <c r="E14" s="9"/>
      <c r="F14" s="9"/>
      <c r="G14" s="9"/>
      <c r="H14" s="9"/>
      <c r="I14" s="63"/>
      <c r="J14" s="63"/>
      <c r="K14" s="63"/>
      <c r="L14" s="63"/>
      <c r="M14" s="63"/>
      <c r="N14" s="9"/>
      <c r="O14" s="9"/>
      <c r="P14" s="9"/>
      <c r="Q14" s="45"/>
      <c r="R14" s="118"/>
      <c r="S14" s="44"/>
      <c r="T14" s="44"/>
      <c r="U14" s="44"/>
      <c r="V14" s="44"/>
      <c r="W14" s="44"/>
      <c r="X14" s="44"/>
      <c r="Y14" s="44"/>
      <c r="Z14" s="44"/>
      <c r="AA14" s="44"/>
    </row>
    <row r="15" spans="1:112" s="1" customFormat="1" ht="15" customHeight="1">
      <c r="A15" s="10"/>
      <c r="B15" s="27"/>
      <c r="C15" s="15" t="s">
        <v>4</v>
      </c>
      <c r="D15" s="15" t="s">
        <v>5</v>
      </c>
      <c r="E15" s="15" t="s">
        <v>4</v>
      </c>
      <c r="F15" s="15" t="s">
        <v>5</v>
      </c>
      <c r="G15" s="28" t="s">
        <v>4</v>
      </c>
      <c r="H15" s="28" t="s">
        <v>5</v>
      </c>
      <c r="I15" s="75" t="s">
        <v>6</v>
      </c>
      <c r="J15" s="29" t="s">
        <v>7</v>
      </c>
      <c r="K15" s="30" t="s">
        <v>8</v>
      </c>
      <c r="L15" s="16" t="s">
        <v>9</v>
      </c>
      <c r="M15" s="30" t="s">
        <v>10</v>
      </c>
      <c r="N15" s="16" t="s">
        <v>11</v>
      </c>
      <c r="O15" s="17" t="s">
        <v>12</v>
      </c>
      <c r="P15" s="17" t="s">
        <v>13</v>
      </c>
      <c r="Q15" s="81" t="s">
        <v>14</v>
      </c>
      <c r="R15" s="119"/>
      <c r="S15" s="44"/>
      <c r="T15" s="44"/>
      <c r="U15" s="44"/>
      <c r="V15" s="44"/>
      <c r="W15" s="44"/>
      <c r="X15" s="44"/>
      <c r="Y15" s="44"/>
      <c r="Z15" s="44"/>
      <c r="AA15" s="44"/>
    </row>
    <row r="16" spans="1:112" s="1" customFormat="1" ht="15" customHeight="1">
      <c r="A16" s="19" t="s">
        <v>15</v>
      </c>
      <c r="B16" s="62">
        <v>46314</v>
      </c>
      <c r="C16" s="122"/>
      <c r="D16" s="124"/>
      <c r="E16" s="122"/>
      <c r="F16" s="123"/>
      <c r="G16" s="66"/>
      <c r="H16" s="66"/>
      <c r="I16" s="91"/>
      <c r="J16" s="67">
        <f t="shared" ref="J16:J22" si="5">((D16-C16)+(F16-E16)+(H16-G16))*24</f>
        <v>0</v>
      </c>
      <c r="K16" s="67">
        <f>IF(J16&gt;=8,8,IF(J16&lt;8,J16,0))</f>
        <v>0</v>
      </c>
      <c r="L16" s="68">
        <f>IF((J16-K16)&lt;=4,J16-K16,4)</f>
        <v>0</v>
      </c>
      <c r="M16" s="69">
        <f t="shared" ref="M16:M21" si="6">IF(J16&gt;12,J16-SUM(K16:L16),0)</f>
        <v>0</v>
      </c>
      <c r="N16" s="73"/>
      <c r="O16" s="18" t="s">
        <v>19</v>
      </c>
      <c r="P16" s="18" t="s">
        <v>19</v>
      </c>
      <c r="Q16" s="84">
        <f>IF(J16&gt;8,J16-8,0)</f>
        <v>0</v>
      </c>
      <c r="R16" s="116">
        <f t="shared" ref="R16:R22" si="7">IF(J16-I16&gt;0,1,0)</f>
        <v>0</v>
      </c>
      <c r="S16" s="44">
        <f t="shared" ref="S16:AA22" si="8">IF($N16=S$5,$I16,0)</f>
        <v>0</v>
      </c>
      <c r="T16" s="44">
        <f t="shared" si="8"/>
        <v>0</v>
      </c>
      <c r="U16" s="44">
        <f t="shared" si="8"/>
        <v>0</v>
      </c>
      <c r="V16" s="44">
        <f t="shared" si="8"/>
        <v>0</v>
      </c>
      <c r="W16" s="44">
        <f t="shared" si="8"/>
        <v>0</v>
      </c>
      <c r="X16" s="44">
        <f t="shared" si="8"/>
        <v>0</v>
      </c>
      <c r="Y16" s="44">
        <f t="shared" si="8"/>
        <v>0</v>
      </c>
      <c r="Z16" s="44">
        <f t="shared" si="8"/>
        <v>0</v>
      </c>
      <c r="AA16" s="44">
        <f t="shared" si="8"/>
        <v>0</v>
      </c>
    </row>
    <row r="17" spans="1:112" s="1" customFormat="1" ht="15" customHeight="1">
      <c r="A17" s="19" t="s">
        <v>16</v>
      </c>
      <c r="B17" s="62">
        <v>46315</v>
      </c>
      <c r="C17" s="122"/>
      <c r="D17" s="124"/>
      <c r="E17" s="122"/>
      <c r="F17" s="123"/>
      <c r="G17" s="66"/>
      <c r="H17" s="66"/>
      <c r="I17" s="91"/>
      <c r="J17" s="67">
        <f t="shared" si="5"/>
        <v>0</v>
      </c>
      <c r="K17" s="67">
        <f>IF(J17&gt;=8,8,IF(J17&lt;8,J17,0))</f>
        <v>0</v>
      </c>
      <c r="L17" s="68">
        <f>IF((J17-K17)&lt;=4,J17-K17,4)</f>
        <v>0</v>
      </c>
      <c r="M17" s="69">
        <f t="shared" si="6"/>
        <v>0</v>
      </c>
      <c r="N17" s="73"/>
      <c r="O17" s="18" t="s">
        <v>19</v>
      </c>
      <c r="P17" s="18" t="s">
        <v>19</v>
      </c>
      <c r="Q17" s="84">
        <f t="shared" ref="Q17:Q23" si="9">IF(J17&gt;8,J17-8,0)</f>
        <v>0</v>
      </c>
      <c r="R17" s="116">
        <f t="shared" si="7"/>
        <v>0</v>
      </c>
      <c r="S17" s="44">
        <f t="shared" si="8"/>
        <v>0</v>
      </c>
      <c r="T17" s="44">
        <f t="shared" si="8"/>
        <v>0</v>
      </c>
      <c r="U17" s="44">
        <f t="shared" si="8"/>
        <v>0</v>
      </c>
      <c r="V17" s="44">
        <f t="shared" si="8"/>
        <v>0</v>
      </c>
      <c r="W17" s="44">
        <f t="shared" si="8"/>
        <v>0</v>
      </c>
      <c r="X17" s="44">
        <f t="shared" si="8"/>
        <v>0</v>
      </c>
      <c r="Y17" s="44">
        <f t="shared" si="8"/>
        <v>0</v>
      </c>
      <c r="Z17" s="44">
        <f t="shared" si="8"/>
        <v>0</v>
      </c>
      <c r="AA17" s="44">
        <f t="shared" si="8"/>
        <v>0</v>
      </c>
    </row>
    <row r="18" spans="1:112" s="1" customFormat="1" ht="15" customHeight="1">
      <c r="A18" s="19" t="s">
        <v>17</v>
      </c>
      <c r="B18" s="62">
        <v>46316</v>
      </c>
      <c r="C18" s="122"/>
      <c r="D18" s="124"/>
      <c r="E18" s="122"/>
      <c r="F18" s="123"/>
      <c r="G18" s="66"/>
      <c r="H18" s="66"/>
      <c r="I18" s="91"/>
      <c r="J18" s="67">
        <f t="shared" si="5"/>
        <v>0</v>
      </c>
      <c r="K18" s="67">
        <f>IF(J18&gt;=8,8,IF(J18&lt;8,J18,0))</f>
        <v>0</v>
      </c>
      <c r="L18" s="68">
        <f>IF((J18-K18)&lt;=4,J18-K18,4)</f>
        <v>0</v>
      </c>
      <c r="M18" s="69">
        <f t="shared" si="6"/>
        <v>0</v>
      </c>
      <c r="N18" s="73"/>
      <c r="O18" s="18" t="s">
        <v>19</v>
      </c>
      <c r="P18" s="18" t="s">
        <v>19</v>
      </c>
      <c r="Q18" s="84">
        <f t="shared" si="9"/>
        <v>0</v>
      </c>
      <c r="R18" s="116">
        <f t="shared" si="7"/>
        <v>0</v>
      </c>
      <c r="S18" s="44">
        <f t="shared" si="8"/>
        <v>0</v>
      </c>
      <c r="T18" s="44">
        <f t="shared" si="8"/>
        <v>0</v>
      </c>
      <c r="U18" s="44">
        <f t="shared" si="8"/>
        <v>0</v>
      </c>
      <c r="V18" s="44">
        <f t="shared" si="8"/>
        <v>0</v>
      </c>
      <c r="W18" s="44">
        <f t="shared" si="8"/>
        <v>0</v>
      </c>
      <c r="X18" s="44">
        <f t="shared" si="8"/>
        <v>0</v>
      </c>
      <c r="Y18" s="44">
        <f t="shared" si="8"/>
        <v>0</v>
      </c>
      <c r="Z18" s="44">
        <f t="shared" si="8"/>
        <v>0</v>
      </c>
      <c r="AA18" s="44">
        <f t="shared" si="8"/>
        <v>0</v>
      </c>
    </row>
    <row r="19" spans="1:112" s="1" customFormat="1" ht="15" customHeight="1">
      <c r="A19" s="19" t="s">
        <v>18</v>
      </c>
      <c r="B19" s="62">
        <v>46317</v>
      </c>
      <c r="C19" s="122"/>
      <c r="D19" s="124"/>
      <c r="E19" s="122"/>
      <c r="F19" s="123"/>
      <c r="G19" s="72"/>
      <c r="H19" s="72"/>
      <c r="I19" s="76"/>
      <c r="J19" s="67">
        <f t="shared" si="5"/>
        <v>0</v>
      </c>
      <c r="K19" s="67">
        <f>IF(J19&gt;=8,8,IF(J19&lt;8,J19,0))</f>
        <v>0</v>
      </c>
      <c r="L19" s="68">
        <f>IF((J19-K19)&lt;=4,J19-K19,4)</f>
        <v>0</v>
      </c>
      <c r="M19" s="69">
        <f t="shared" si="6"/>
        <v>0</v>
      </c>
      <c r="N19" s="73"/>
      <c r="O19" s="18" t="s">
        <v>19</v>
      </c>
      <c r="P19" s="18" t="s">
        <v>19</v>
      </c>
      <c r="Q19" s="84">
        <f t="shared" si="9"/>
        <v>0</v>
      </c>
      <c r="R19" s="116">
        <f t="shared" si="7"/>
        <v>0</v>
      </c>
      <c r="S19" s="44">
        <f t="shared" si="8"/>
        <v>0</v>
      </c>
      <c r="T19" s="44">
        <f t="shared" si="8"/>
        <v>0</v>
      </c>
      <c r="U19" s="44">
        <f t="shared" si="8"/>
        <v>0</v>
      </c>
      <c r="V19" s="44">
        <f t="shared" si="8"/>
        <v>0</v>
      </c>
      <c r="W19" s="44">
        <f t="shared" si="8"/>
        <v>0</v>
      </c>
      <c r="X19" s="44">
        <f t="shared" si="8"/>
        <v>0</v>
      </c>
      <c r="Y19" s="44">
        <f t="shared" si="8"/>
        <v>0</v>
      </c>
      <c r="Z19" s="44">
        <f t="shared" si="8"/>
        <v>0</v>
      </c>
      <c r="AA19" s="44">
        <f t="shared" si="8"/>
        <v>0</v>
      </c>
    </row>
    <row r="20" spans="1:112" s="44" customFormat="1" ht="15" customHeight="1">
      <c r="A20" s="19" t="s">
        <v>20</v>
      </c>
      <c r="B20" s="62">
        <v>46318</v>
      </c>
      <c r="C20" s="122"/>
      <c r="D20" s="124"/>
      <c r="E20" s="122"/>
      <c r="F20" s="123"/>
      <c r="G20" s="72"/>
      <c r="H20" s="72"/>
      <c r="I20" s="76"/>
      <c r="J20" s="67">
        <f t="shared" si="5"/>
        <v>0</v>
      </c>
      <c r="K20" s="67">
        <f>IF(J20&gt;=8,8,IF(J20&lt;8,J20,0))</f>
        <v>0</v>
      </c>
      <c r="L20" s="68">
        <f>IF((J20-K20)&lt;=4,J20-K20,4)</f>
        <v>0</v>
      </c>
      <c r="M20" s="69">
        <f t="shared" si="6"/>
        <v>0</v>
      </c>
      <c r="N20" s="73"/>
      <c r="O20" s="18" t="s">
        <v>19</v>
      </c>
      <c r="P20" s="18" t="s">
        <v>19</v>
      </c>
      <c r="Q20" s="84">
        <f t="shared" si="9"/>
        <v>0</v>
      </c>
      <c r="R20" s="116">
        <f t="shared" si="7"/>
        <v>0</v>
      </c>
      <c r="S20" s="44">
        <f t="shared" si="8"/>
        <v>0</v>
      </c>
      <c r="T20" s="44">
        <f t="shared" si="8"/>
        <v>0</v>
      </c>
      <c r="U20" s="44">
        <f t="shared" si="8"/>
        <v>0</v>
      </c>
      <c r="V20" s="44">
        <f t="shared" si="8"/>
        <v>0</v>
      </c>
      <c r="W20" s="44">
        <f t="shared" si="8"/>
        <v>0</v>
      </c>
      <c r="X20" s="44">
        <f t="shared" si="8"/>
        <v>0</v>
      </c>
      <c r="Y20" s="44">
        <f t="shared" si="8"/>
        <v>0</v>
      </c>
      <c r="Z20" s="44">
        <f t="shared" si="8"/>
        <v>0</v>
      </c>
      <c r="AA20" s="44">
        <f t="shared" si="8"/>
        <v>0</v>
      </c>
    </row>
    <row r="21" spans="1:112" s="44" customFormat="1" ht="15" customHeight="1">
      <c r="A21" s="20" t="s">
        <v>21</v>
      </c>
      <c r="B21" s="62">
        <v>46319</v>
      </c>
      <c r="C21" s="122"/>
      <c r="D21" s="122"/>
      <c r="E21" s="122"/>
      <c r="F21" s="123"/>
      <c r="G21" s="72"/>
      <c r="H21" s="72"/>
      <c r="I21" s="76"/>
      <c r="J21" s="67">
        <f t="shared" si="5"/>
        <v>0</v>
      </c>
      <c r="K21" s="67">
        <f>IF(J21&gt;=8,IF(SUM(K16:K20)&gt;=40,0,IF((SUM(K16:K20)+J21)&gt;=40,IF(40-SUM(K16:K20)&gt;8,8,40-SUM(K16:K20)),IF(J21&gt;=8,8,IF(J21&lt;8,J21,0)))),IF(J21&lt;8,IF(SUM(K16:K20)&gt;=40,0,IF((SUM(K16:K20)+J21)&gt;=40,40-SUM(K16:K20),IF(J21&gt;=8,8,IF(J21&lt;8,J21,0))))))</f>
        <v>0</v>
      </c>
      <c r="L21" s="68">
        <f>IF(K21=J21,0,IF((SUM(K16:K20)+J21)&gt;=40,IF(J21&lt;=12,J21-K21,IF(J21&gt;12,12-K21,IF((J21-K21)&lt;=4,J21-K21,4))),IF(J21&lt;=12,J21-K21,IF(J21&gt;12,12-K21,IF((J21-K21)&lt;=4,J21-K21,4)))))</f>
        <v>0</v>
      </c>
      <c r="M21" s="69">
        <f t="shared" si="6"/>
        <v>0</v>
      </c>
      <c r="N21" s="73"/>
      <c r="O21" s="18" t="s">
        <v>19</v>
      </c>
      <c r="P21" s="18" t="s">
        <v>19</v>
      </c>
      <c r="Q21" s="84">
        <f t="shared" si="9"/>
        <v>0</v>
      </c>
      <c r="R21" s="116">
        <f t="shared" si="7"/>
        <v>0</v>
      </c>
      <c r="S21" s="44">
        <f t="shared" si="8"/>
        <v>0</v>
      </c>
      <c r="T21" s="44">
        <f t="shared" si="8"/>
        <v>0</v>
      </c>
      <c r="U21" s="44">
        <f t="shared" si="8"/>
        <v>0</v>
      </c>
      <c r="V21" s="44">
        <f t="shared" si="8"/>
        <v>0</v>
      </c>
      <c r="W21" s="44">
        <f t="shared" si="8"/>
        <v>0</v>
      </c>
      <c r="X21" s="44">
        <f t="shared" si="8"/>
        <v>0</v>
      </c>
      <c r="Y21" s="44">
        <f t="shared" si="8"/>
        <v>0</v>
      </c>
      <c r="Z21" s="44">
        <f t="shared" si="8"/>
        <v>0</v>
      </c>
      <c r="AA21" s="44">
        <f t="shared" si="8"/>
        <v>0</v>
      </c>
    </row>
    <row r="22" spans="1:112" s="1" customFormat="1" ht="15" customHeight="1" thickBot="1">
      <c r="A22" s="20" t="s">
        <v>22</v>
      </c>
      <c r="B22" s="62">
        <v>46320</v>
      </c>
      <c r="C22" s="122"/>
      <c r="D22" s="122"/>
      <c r="E22" s="122"/>
      <c r="F22" s="123"/>
      <c r="G22" s="72"/>
      <c r="H22" s="72"/>
      <c r="I22" s="76"/>
      <c r="J22" s="67">
        <f t="shared" si="5"/>
        <v>0</v>
      </c>
      <c r="K22" s="67">
        <f>IF(SUM(R16:R21)=6,0,IF(J22=0,0,IF(SUM(K16:K21)&gt;=40,0,IF((SUM(K16:K21)+J22)&gt;=40,IF(J22&gt;8,IF(40-SUM(K16:K21)&gt;8,8,40-SUM(K16:K21)),40-SUM(K16:K21)),IF(J22&gt;=8,8,IF(J22&lt;8,J22,0))))))</f>
        <v>0</v>
      </c>
      <c r="L22" s="68">
        <f>IF(SUM(R16:R21)=6,IF(J22&gt;=8,8,J22),IF(K23=40,IF(J22&lt;=12,J22-K22,IF(J22&gt;12,12-K22,IF((J22-K22)&lt;=4,J22-K22,4))),IF(SUM(R16:R21)=6,IF(J22&lt;=12,J22-K22,IF(J22&gt;12,12-K22,IF((J22-K22)&lt;=4,J22-K22,4))),IF(J22&gt;8,IF(J22&gt;12,4,J22-K22),0))))</f>
        <v>0</v>
      </c>
      <c r="M22" s="69">
        <f>IF(J22&gt;12,J22-SUM(K22:L22),IF(J22&gt;0,IF((K22+L22)=J22,0,J22-L22),0))</f>
        <v>0</v>
      </c>
      <c r="N22" s="73"/>
      <c r="O22" s="18" t="s">
        <v>19</v>
      </c>
      <c r="P22" s="18" t="s">
        <v>19</v>
      </c>
      <c r="Q22" s="84">
        <f t="shared" si="9"/>
        <v>0</v>
      </c>
      <c r="R22" s="117">
        <f t="shared" si="7"/>
        <v>0</v>
      </c>
      <c r="S22" s="44">
        <f t="shared" si="8"/>
        <v>0</v>
      </c>
      <c r="T22" s="44">
        <f t="shared" si="8"/>
        <v>0</v>
      </c>
      <c r="U22" s="44">
        <f t="shared" si="8"/>
        <v>0</v>
      </c>
      <c r="V22" s="44">
        <f t="shared" si="8"/>
        <v>0</v>
      </c>
      <c r="W22" s="44">
        <f t="shared" si="8"/>
        <v>0</v>
      </c>
      <c r="X22" s="44">
        <f t="shared" si="8"/>
        <v>0</v>
      </c>
      <c r="Y22" s="44">
        <f t="shared" si="8"/>
        <v>0</v>
      </c>
      <c r="Z22" s="44">
        <f t="shared" si="8"/>
        <v>0</v>
      </c>
      <c r="AA22" s="44">
        <f t="shared" si="8"/>
        <v>0</v>
      </c>
    </row>
    <row r="23" spans="1:112" ht="15" customHeight="1" thickBot="1">
      <c r="A23" s="22"/>
      <c r="B23" s="23"/>
      <c r="C23" s="24" t="s">
        <v>23</v>
      </c>
      <c r="D23" s="9"/>
      <c r="E23" s="9"/>
      <c r="F23" s="9"/>
      <c r="G23" s="9"/>
      <c r="H23" s="9"/>
      <c r="I23" s="25">
        <f>SUM(I16:I22)</f>
        <v>0</v>
      </c>
      <c r="J23" s="25">
        <f>SUM(J16:J22)</f>
        <v>0</v>
      </c>
      <c r="K23" s="25">
        <f>SUM(K16:K22)</f>
        <v>0</v>
      </c>
      <c r="L23" s="25">
        <f>SUM(L16:L22)</f>
        <v>0</v>
      </c>
      <c r="M23" s="25">
        <f>SUM(M16:M22)</f>
        <v>0</v>
      </c>
      <c r="N23" s="9"/>
      <c r="O23" s="21"/>
      <c r="P23" s="21"/>
      <c r="Q23" s="84">
        <f t="shared" si="9"/>
        <v>0</v>
      </c>
      <c r="R23" s="118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</row>
    <row r="24" spans="1:112" ht="16" thickBot="1">
      <c r="A24" s="22"/>
      <c r="B24" s="31"/>
      <c r="C24" s="9"/>
      <c r="D24" s="9"/>
      <c r="E24" s="9"/>
      <c r="F24" s="9"/>
      <c r="G24" s="9"/>
      <c r="H24" s="9"/>
      <c r="I24" s="77"/>
      <c r="J24" s="32"/>
      <c r="K24" s="26"/>
      <c r="L24" s="26"/>
      <c r="M24" s="26"/>
      <c r="N24" s="9"/>
      <c r="O24" s="1"/>
      <c r="P24" s="1"/>
      <c r="Q24" s="9"/>
      <c r="R24" s="120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</row>
    <row r="25" spans="1:112" ht="15.5">
      <c r="A25" s="10"/>
      <c r="B25" s="27"/>
      <c r="C25" s="15" t="s">
        <v>4</v>
      </c>
      <c r="D25" s="15" t="s">
        <v>5</v>
      </c>
      <c r="E25" s="15" t="s">
        <v>4</v>
      </c>
      <c r="F25" s="15" t="s">
        <v>5</v>
      </c>
      <c r="G25" s="28" t="s">
        <v>4</v>
      </c>
      <c r="H25" s="28" t="s">
        <v>5</v>
      </c>
      <c r="I25" s="75" t="s">
        <v>6</v>
      </c>
      <c r="J25" s="29" t="s">
        <v>7</v>
      </c>
      <c r="K25" s="30" t="s">
        <v>8</v>
      </c>
      <c r="L25" s="16" t="s">
        <v>9</v>
      </c>
      <c r="M25" s="30" t="s">
        <v>10</v>
      </c>
      <c r="N25" s="16" t="s">
        <v>11</v>
      </c>
      <c r="O25" s="17" t="s">
        <v>12</v>
      </c>
      <c r="P25" s="17" t="s">
        <v>13</v>
      </c>
      <c r="Q25" s="81" t="s">
        <v>14</v>
      </c>
      <c r="R25" s="120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</row>
    <row r="26" spans="1:112" ht="13">
      <c r="A26" s="19" t="s">
        <v>15</v>
      </c>
      <c r="B26" s="62">
        <v>46321</v>
      </c>
      <c r="C26" s="122"/>
      <c r="D26" s="124"/>
      <c r="E26" s="122"/>
      <c r="F26" s="123"/>
      <c r="G26" s="66"/>
      <c r="H26" s="66"/>
      <c r="I26" s="91"/>
      <c r="J26" s="67">
        <f t="shared" ref="J26:J32" si="10">((D26-C26)+(F26-E26)+(H26-G26))*24</f>
        <v>0</v>
      </c>
      <c r="K26" s="67">
        <f>IF(J26&gt;=8,8,IF(J26&lt;8,J26,0))</f>
        <v>0</v>
      </c>
      <c r="L26" s="68">
        <f>IF((J26-K26)&lt;=4,J26-K26,4)</f>
        <v>0</v>
      </c>
      <c r="M26" s="69">
        <f t="shared" ref="M26:M31" si="11">IF(J26&gt;12,J26-SUM(K26:L26),0)</f>
        <v>0</v>
      </c>
      <c r="N26" s="73"/>
      <c r="O26" s="18" t="s">
        <v>19</v>
      </c>
      <c r="P26" s="18" t="s">
        <v>19</v>
      </c>
      <c r="Q26" s="84">
        <f>IF(J26&gt;8,J26-8,0)</f>
        <v>0</v>
      </c>
      <c r="R26" s="116">
        <f t="shared" ref="R26:R32" si="12">IF(J26-I26&gt;0,1,0)</f>
        <v>0</v>
      </c>
      <c r="S26" s="44">
        <f t="shared" ref="S26:AA32" si="13">IF($N26=S$5,$I26,0)</f>
        <v>0</v>
      </c>
      <c r="T26" s="44">
        <f t="shared" si="13"/>
        <v>0</v>
      </c>
      <c r="U26" s="44">
        <f t="shared" si="13"/>
        <v>0</v>
      </c>
      <c r="V26" s="44">
        <f t="shared" si="13"/>
        <v>0</v>
      </c>
      <c r="W26" s="44">
        <f t="shared" si="13"/>
        <v>0</v>
      </c>
      <c r="X26" s="44">
        <f t="shared" si="13"/>
        <v>0</v>
      </c>
      <c r="Y26" s="44">
        <f t="shared" si="13"/>
        <v>0</v>
      </c>
      <c r="Z26" s="44">
        <f t="shared" si="13"/>
        <v>0</v>
      </c>
      <c r="AA26" s="44">
        <f t="shared" si="13"/>
        <v>0</v>
      </c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</row>
    <row r="27" spans="1:112" ht="13">
      <c r="A27" s="19" t="s">
        <v>16</v>
      </c>
      <c r="B27" s="62">
        <v>46322</v>
      </c>
      <c r="C27" s="90"/>
      <c r="D27" s="90"/>
      <c r="E27" s="90"/>
      <c r="F27" s="90"/>
      <c r="G27" s="66"/>
      <c r="H27" s="66"/>
      <c r="I27" s="91"/>
      <c r="J27" s="67">
        <f t="shared" si="10"/>
        <v>0</v>
      </c>
      <c r="K27" s="67">
        <f>IF(J27&gt;=8,8,IF(J27&lt;8,J27,0))</f>
        <v>0</v>
      </c>
      <c r="L27" s="68">
        <f>IF((J27-K27)&lt;=4,J27-K27,4)</f>
        <v>0</v>
      </c>
      <c r="M27" s="69">
        <f t="shared" si="11"/>
        <v>0</v>
      </c>
      <c r="N27" s="73"/>
      <c r="O27" s="18" t="s">
        <v>19</v>
      </c>
      <c r="P27" s="18" t="s">
        <v>19</v>
      </c>
      <c r="Q27" s="84">
        <f t="shared" ref="Q27:Q33" si="14">IF(J27&gt;8,J27-8,0)</f>
        <v>0</v>
      </c>
      <c r="R27" s="116">
        <f t="shared" si="12"/>
        <v>0</v>
      </c>
      <c r="S27" s="44">
        <f t="shared" si="13"/>
        <v>0</v>
      </c>
      <c r="T27" s="44">
        <f t="shared" si="13"/>
        <v>0</v>
      </c>
      <c r="U27" s="44">
        <f t="shared" si="13"/>
        <v>0</v>
      </c>
      <c r="V27" s="44">
        <f t="shared" si="13"/>
        <v>0</v>
      </c>
      <c r="W27" s="44">
        <f t="shared" si="13"/>
        <v>0</v>
      </c>
      <c r="X27" s="44">
        <f t="shared" si="13"/>
        <v>0</v>
      </c>
      <c r="Y27" s="44">
        <f t="shared" si="13"/>
        <v>0</v>
      </c>
      <c r="Z27" s="44">
        <f t="shared" si="13"/>
        <v>0</v>
      </c>
      <c r="AA27" s="44">
        <f t="shared" si="13"/>
        <v>0</v>
      </c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</row>
    <row r="28" spans="1:112" ht="13">
      <c r="A28" s="19" t="s">
        <v>17</v>
      </c>
      <c r="B28" s="62">
        <v>46323</v>
      </c>
      <c r="C28" s="90"/>
      <c r="D28" s="90"/>
      <c r="E28" s="90"/>
      <c r="F28" s="90"/>
      <c r="G28" s="66"/>
      <c r="H28" s="66"/>
      <c r="I28" s="91"/>
      <c r="J28" s="67">
        <f t="shared" si="10"/>
        <v>0</v>
      </c>
      <c r="K28" s="67">
        <f>IF(J28&gt;=8,8,IF(J28&lt;8,J28,0))</f>
        <v>0</v>
      </c>
      <c r="L28" s="68">
        <f>IF((J28-K28)&lt;=4,J28-K28,4)</f>
        <v>0</v>
      </c>
      <c r="M28" s="69">
        <f t="shared" si="11"/>
        <v>0</v>
      </c>
      <c r="N28" s="73"/>
      <c r="O28" s="18" t="s">
        <v>19</v>
      </c>
      <c r="P28" s="18" t="s">
        <v>19</v>
      </c>
      <c r="Q28" s="84">
        <f t="shared" si="14"/>
        <v>0</v>
      </c>
      <c r="R28" s="116">
        <f t="shared" si="12"/>
        <v>0</v>
      </c>
      <c r="S28" s="44">
        <f t="shared" si="13"/>
        <v>0</v>
      </c>
      <c r="T28" s="44">
        <f t="shared" si="13"/>
        <v>0</v>
      </c>
      <c r="U28" s="44">
        <f t="shared" si="13"/>
        <v>0</v>
      </c>
      <c r="V28" s="44">
        <f t="shared" si="13"/>
        <v>0</v>
      </c>
      <c r="W28" s="44">
        <f t="shared" si="13"/>
        <v>0</v>
      </c>
      <c r="X28" s="44">
        <f t="shared" si="13"/>
        <v>0</v>
      </c>
      <c r="Y28" s="44">
        <f t="shared" si="13"/>
        <v>0</v>
      </c>
      <c r="Z28" s="44">
        <f t="shared" si="13"/>
        <v>0</v>
      </c>
      <c r="AA28" s="44">
        <f t="shared" si="13"/>
        <v>0</v>
      </c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</row>
    <row r="29" spans="1:112" ht="13">
      <c r="A29" s="19" t="s">
        <v>18</v>
      </c>
      <c r="B29" s="62">
        <v>46324</v>
      </c>
      <c r="C29" s="70"/>
      <c r="D29" s="70"/>
      <c r="E29" s="70"/>
      <c r="F29" s="71"/>
      <c r="G29" s="72"/>
      <c r="H29" s="72"/>
      <c r="I29" s="76"/>
      <c r="J29" s="67">
        <f t="shared" si="10"/>
        <v>0</v>
      </c>
      <c r="K29" s="67">
        <f>IF(J29&gt;=8,8,IF(J29&lt;8,J29,0))</f>
        <v>0</v>
      </c>
      <c r="L29" s="68">
        <f>IF((J29-K29)&lt;=4,J29-K29,4)</f>
        <v>0</v>
      </c>
      <c r="M29" s="69">
        <f t="shared" si="11"/>
        <v>0</v>
      </c>
      <c r="N29" s="73"/>
      <c r="O29" s="18" t="s">
        <v>19</v>
      </c>
      <c r="P29" s="18" t="s">
        <v>19</v>
      </c>
      <c r="Q29" s="84">
        <f t="shared" si="14"/>
        <v>0</v>
      </c>
      <c r="R29" s="116">
        <f t="shared" si="12"/>
        <v>0</v>
      </c>
      <c r="S29" s="44">
        <f t="shared" si="13"/>
        <v>0</v>
      </c>
      <c r="T29" s="44">
        <f t="shared" si="13"/>
        <v>0</v>
      </c>
      <c r="U29" s="44">
        <f t="shared" si="13"/>
        <v>0</v>
      </c>
      <c r="V29" s="44">
        <f t="shared" si="13"/>
        <v>0</v>
      </c>
      <c r="W29" s="44">
        <f t="shared" si="13"/>
        <v>0</v>
      </c>
      <c r="X29" s="44">
        <f t="shared" si="13"/>
        <v>0</v>
      </c>
      <c r="Y29" s="44">
        <f t="shared" si="13"/>
        <v>0</v>
      </c>
      <c r="Z29" s="44">
        <f t="shared" si="13"/>
        <v>0</v>
      </c>
      <c r="AA29" s="44">
        <f t="shared" si="13"/>
        <v>0</v>
      </c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</row>
    <row r="30" spans="1:112" ht="13">
      <c r="A30" s="19" t="s">
        <v>20</v>
      </c>
      <c r="B30" s="62">
        <v>46325</v>
      </c>
      <c r="C30" s="70"/>
      <c r="D30" s="70"/>
      <c r="E30" s="70"/>
      <c r="F30" s="71"/>
      <c r="G30" s="72"/>
      <c r="H30" s="72"/>
      <c r="I30" s="76"/>
      <c r="J30" s="67">
        <f t="shared" si="10"/>
        <v>0</v>
      </c>
      <c r="K30" s="67">
        <f>IF(J30&gt;=8,8,IF(J30&lt;8,J30,0))</f>
        <v>0</v>
      </c>
      <c r="L30" s="68">
        <f>IF((J30-K30)&lt;=4,J30-K30,4)</f>
        <v>0</v>
      </c>
      <c r="M30" s="69">
        <f t="shared" si="11"/>
        <v>0</v>
      </c>
      <c r="N30" s="73"/>
      <c r="O30" s="18" t="s">
        <v>19</v>
      </c>
      <c r="P30" s="18" t="s">
        <v>19</v>
      </c>
      <c r="Q30" s="84">
        <f t="shared" si="14"/>
        <v>0</v>
      </c>
      <c r="R30" s="116">
        <f t="shared" si="12"/>
        <v>0</v>
      </c>
      <c r="S30" s="44">
        <f t="shared" si="13"/>
        <v>0</v>
      </c>
      <c r="T30" s="44">
        <f t="shared" si="13"/>
        <v>0</v>
      </c>
      <c r="U30" s="44">
        <f t="shared" si="13"/>
        <v>0</v>
      </c>
      <c r="V30" s="44">
        <f t="shared" si="13"/>
        <v>0</v>
      </c>
      <c r="W30" s="44">
        <f t="shared" si="13"/>
        <v>0</v>
      </c>
      <c r="X30" s="44">
        <f t="shared" si="13"/>
        <v>0</v>
      </c>
      <c r="Y30" s="44">
        <f t="shared" si="13"/>
        <v>0</v>
      </c>
      <c r="Z30" s="44">
        <f t="shared" si="13"/>
        <v>0</v>
      </c>
      <c r="AA30" s="44">
        <f t="shared" si="13"/>
        <v>0</v>
      </c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</row>
    <row r="31" spans="1:112" ht="13">
      <c r="A31" s="20" t="s">
        <v>21</v>
      </c>
      <c r="B31" s="62">
        <v>46326</v>
      </c>
      <c r="C31" s="70"/>
      <c r="D31" s="70"/>
      <c r="E31" s="70"/>
      <c r="F31" s="71"/>
      <c r="G31" s="72"/>
      <c r="H31" s="72"/>
      <c r="I31" s="76"/>
      <c r="J31" s="67">
        <f t="shared" si="10"/>
        <v>0</v>
      </c>
      <c r="K31" s="67">
        <f>IF(J31&gt;=8,IF(SUM(K26:K30)&gt;=40,0,IF((SUM(K26:K30)+J31)&gt;=40,IF(40-SUM(K26:K30)&gt;8,8,40-SUM(K26:K30)),IF(J31&gt;=8,8,IF(J31&lt;8,J31,0)))),IF(J31&lt;8,IF(SUM(K26:K30)&gt;=40,0,IF((SUM(K26:K30)+J31)&gt;=40,40-SUM(K26:K30),IF(J31&gt;=8,8,IF(J31&lt;8,J31,0))))))</f>
        <v>0</v>
      </c>
      <c r="L31" s="68">
        <f>IF(K31=J31,0,IF((SUM(K26:K30)+J31)&gt;=40,IF(J31&lt;=12,J31-K31,IF(J31&gt;12,12-K31,IF((J31-K31)&lt;=4,J31-K31,4))),IF(J31&lt;=12,J31-K31,IF(J31&gt;12,12-K31,IF((J31-K31)&lt;=4,J31-K31,4)))))</f>
        <v>0</v>
      </c>
      <c r="M31" s="69">
        <f t="shared" si="11"/>
        <v>0</v>
      </c>
      <c r="N31" s="73"/>
      <c r="O31" s="18" t="s">
        <v>19</v>
      </c>
      <c r="P31" s="18" t="s">
        <v>19</v>
      </c>
      <c r="Q31" s="84">
        <f t="shared" si="14"/>
        <v>0</v>
      </c>
      <c r="R31" s="116">
        <f t="shared" si="12"/>
        <v>0</v>
      </c>
      <c r="S31" s="44">
        <f t="shared" si="13"/>
        <v>0</v>
      </c>
      <c r="T31" s="44">
        <f t="shared" si="13"/>
        <v>0</v>
      </c>
      <c r="U31" s="44">
        <f t="shared" si="13"/>
        <v>0</v>
      </c>
      <c r="V31" s="44">
        <f t="shared" si="13"/>
        <v>0</v>
      </c>
      <c r="W31" s="44">
        <f t="shared" si="13"/>
        <v>0</v>
      </c>
      <c r="X31" s="44">
        <f t="shared" si="13"/>
        <v>0</v>
      </c>
      <c r="Y31" s="44">
        <f t="shared" si="13"/>
        <v>0</v>
      </c>
      <c r="Z31" s="44">
        <f t="shared" si="13"/>
        <v>0</v>
      </c>
      <c r="AA31" s="44">
        <f t="shared" si="13"/>
        <v>0</v>
      </c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</row>
    <row r="32" spans="1:112" ht="13.5" thickBot="1">
      <c r="A32" s="20" t="s">
        <v>22</v>
      </c>
      <c r="B32" s="62"/>
      <c r="C32" s="70"/>
      <c r="D32" s="70"/>
      <c r="E32" s="70"/>
      <c r="F32" s="71"/>
      <c r="G32" s="72"/>
      <c r="H32" s="72"/>
      <c r="I32" s="76"/>
      <c r="J32" s="67">
        <f t="shared" si="10"/>
        <v>0</v>
      </c>
      <c r="K32" s="67">
        <f>IF(SUM(R26:R31)=6,0,IF(J32=0,0,IF(SUM(K26:K31)&gt;=40,0,IF((SUM(K26:K31)+J32)&gt;=40,IF(J32&gt;8,IF(40-SUM(K26:K31)&gt;8,8,40-SUM(K26:K31)),40-SUM(K26:K31)),IF(J32&gt;=8,8,IF(J32&lt;8,J32,0))))))</f>
        <v>0</v>
      </c>
      <c r="L32" s="68">
        <f>IF(SUM(R26:R31)=6,IF(J32&gt;=8,8,J32),IF(K33=40,IF(J32&lt;=12,J32-K32,IF(J32&gt;12,12-K32,IF((J32-K32)&lt;=4,J32-K32,4))),IF(SUM(R26:R31)=6,IF(J32&lt;=12,J32-K32,IF(J32&gt;12,12-K32,IF((J32-K32)&lt;=4,J32-K32,4))),IF(J32&gt;8,IF(J32&gt;12,4,J32-K32),0))))</f>
        <v>0</v>
      </c>
      <c r="M32" s="69">
        <f>IF(J32&gt;12,J32-SUM(K32:L32),IF(J32&gt;0,IF((K32+L32)=J32,0,J32-L32),0))</f>
        <v>0</v>
      </c>
      <c r="N32" s="73"/>
      <c r="O32" s="18" t="s">
        <v>19</v>
      </c>
      <c r="P32" s="18" t="s">
        <v>19</v>
      </c>
      <c r="Q32" s="84">
        <f t="shared" si="14"/>
        <v>0</v>
      </c>
      <c r="R32" s="117">
        <f t="shared" si="12"/>
        <v>0</v>
      </c>
      <c r="S32" s="44">
        <f t="shared" si="13"/>
        <v>0</v>
      </c>
      <c r="T32" s="44">
        <f t="shared" si="13"/>
        <v>0</v>
      </c>
      <c r="U32" s="44">
        <f t="shared" si="13"/>
        <v>0</v>
      </c>
      <c r="V32" s="44">
        <f t="shared" si="13"/>
        <v>0</v>
      </c>
      <c r="W32" s="44">
        <f t="shared" si="13"/>
        <v>0</v>
      </c>
      <c r="X32" s="44">
        <f t="shared" si="13"/>
        <v>0</v>
      </c>
      <c r="Y32" s="44">
        <f t="shared" si="13"/>
        <v>0</v>
      </c>
      <c r="Z32" s="44">
        <f t="shared" si="13"/>
        <v>0</v>
      </c>
      <c r="AA32" s="44">
        <f t="shared" si="13"/>
        <v>0</v>
      </c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</row>
    <row r="33" spans="1:112" ht="16" thickBot="1">
      <c r="A33" s="22"/>
      <c r="B33" s="23"/>
      <c r="C33" s="24" t="s">
        <v>23</v>
      </c>
      <c r="D33" s="9"/>
      <c r="E33" s="9"/>
      <c r="F33" s="9"/>
      <c r="G33" s="9"/>
      <c r="H33" s="9"/>
      <c r="I33" s="25">
        <f>SUM(I26:I32)</f>
        <v>0</v>
      </c>
      <c r="J33" s="25">
        <f>SUM(J26:J32)</f>
        <v>0</v>
      </c>
      <c r="K33" s="25">
        <f>SUM(K26:K32)</f>
        <v>0</v>
      </c>
      <c r="L33" s="25">
        <f>SUM(L26:L32)</f>
        <v>0</v>
      </c>
      <c r="M33" s="25">
        <f>SUM(M26:M32)</f>
        <v>0</v>
      </c>
      <c r="N33" s="9"/>
      <c r="O33" s="21"/>
      <c r="P33" s="21"/>
      <c r="Q33" s="84">
        <f t="shared" si="14"/>
        <v>0</v>
      </c>
      <c r="R33" s="9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</row>
    <row r="34" spans="1:112" ht="16" thickBot="1">
      <c r="A34" s="22"/>
      <c r="B34" s="31"/>
      <c r="C34" s="9"/>
      <c r="D34" s="9"/>
      <c r="E34" s="9"/>
      <c r="F34" s="9"/>
      <c r="G34" s="9"/>
      <c r="H34" s="9"/>
      <c r="I34" s="77"/>
      <c r="J34" s="32"/>
      <c r="K34" s="26"/>
      <c r="L34" s="26"/>
      <c r="M34" s="26"/>
      <c r="N34" s="9"/>
      <c r="O34" s="1"/>
      <c r="P34" s="1"/>
      <c r="Q34" s="9"/>
      <c r="R34" s="9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</row>
    <row r="35" spans="1:112" ht="18.5" thickBot="1">
      <c r="A35" s="33"/>
      <c r="B35" s="11"/>
      <c r="C35" s="34" t="s">
        <v>24</v>
      </c>
      <c r="D35" s="35"/>
      <c r="E35" s="35"/>
      <c r="F35" s="35"/>
      <c r="G35" s="35"/>
      <c r="H35" s="35"/>
      <c r="I35" s="36">
        <f>SUM(I13+I23+I33)</f>
        <v>0</v>
      </c>
      <c r="J35" s="36">
        <f>SUM(J13+J23+J33)</f>
        <v>0</v>
      </c>
      <c r="K35" s="36">
        <f>SUM(K13+K23+K33)</f>
        <v>0</v>
      </c>
      <c r="L35" s="36">
        <f>SUM(L13+L23+L33)</f>
        <v>0</v>
      </c>
      <c r="M35" s="36">
        <f>SUM(M13+M23+M33)</f>
        <v>0</v>
      </c>
      <c r="N35" s="9"/>
      <c r="O35" s="1"/>
      <c r="P35" s="1"/>
      <c r="Q35" s="37" t="s">
        <v>25</v>
      </c>
      <c r="R35" s="41"/>
      <c r="S35" s="1">
        <f>SUM(S6:S34)</f>
        <v>0</v>
      </c>
      <c r="T35" s="1">
        <f t="shared" ref="T35:AA35" si="15">SUM(T6:T34)</f>
        <v>0</v>
      </c>
      <c r="U35" s="1">
        <f t="shared" si="15"/>
        <v>0</v>
      </c>
      <c r="V35" s="1">
        <f t="shared" si="15"/>
        <v>0</v>
      </c>
      <c r="W35" s="1">
        <f t="shared" si="15"/>
        <v>0</v>
      </c>
      <c r="X35" s="1">
        <f t="shared" si="15"/>
        <v>0</v>
      </c>
      <c r="Y35" s="1">
        <f t="shared" si="15"/>
        <v>0</v>
      </c>
      <c r="Z35" s="1">
        <f t="shared" si="15"/>
        <v>0</v>
      </c>
      <c r="AA35" s="1">
        <f t="shared" si="15"/>
        <v>0</v>
      </c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</row>
    <row r="36" spans="1:112" ht="18">
      <c r="A36" s="33"/>
      <c r="B36" s="11"/>
      <c r="C36" s="34"/>
      <c r="D36" s="35"/>
      <c r="E36" s="35"/>
      <c r="F36" s="35"/>
      <c r="G36" s="35"/>
      <c r="H36" s="35"/>
      <c r="I36" s="38"/>
      <c r="J36" s="38"/>
      <c r="K36" s="38"/>
      <c r="L36" s="38"/>
      <c r="M36" s="38"/>
      <c r="N36" s="9"/>
      <c r="O36" s="1"/>
      <c r="P36" s="1"/>
      <c r="Q36" s="39">
        <f>J35</f>
        <v>0</v>
      </c>
      <c r="R36" s="46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</row>
    <row r="37" spans="1:112" ht="13.5" thickBot="1">
      <c r="A37" s="42" t="s">
        <v>29</v>
      </c>
      <c r="O37" s="1"/>
      <c r="P37" s="1"/>
      <c r="Q37" s="9"/>
      <c r="R37" s="9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</row>
    <row r="38" spans="1:112" ht="13">
      <c r="A38" s="47" t="s">
        <v>30</v>
      </c>
      <c r="B38" s="48"/>
      <c r="C38" s="47"/>
      <c r="D38" s="47"/>
      <c r="E38" s="47"/>
      <c r="F38" s="47"/>
      <c r="G38" s="47"/>
      <c r="H38" s="47"/>
      <c r="I38" s="79"/>
      <c r="J38" s="47"/>
      <c r="K38" s="141" t="s">
        <v>35</v>
      </c>
      <c r="L38" s="142"/>
      <c r="M38" s="142"/>
      <c r="N38" s="142"/>
      <c r="O38" s="142"/>
      <c r="P38" s="142"/>
      <c r="Q38" s="142"/>
      <c r="R38" s="143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</row>
    <row r="39" spans="1:112">
      <c r="A39" s="47" t="s">
        <v>31</v>
      </c>
      <c r="B39" s="48"/>
      <c r="C39" s="47"/>
      <c r="D39" s="47"/>
      <c r="E39" s="47"/>
      <c r="F39" s="47"/>
      <c r="G39" s="47"/>
      <c r="H39" s="47"/>
      <c r="I39" s="79"/>
      <c r="J39" s="47"/>
      <c r="K39" s="58"/>
      <c r="L39" s="60" t="s">
        <v>36</v>
      </c>
      <c r="M39" s="49"/>
      <c r="N39" s="49"/>
      <c r="O39" s="60" t="s">
        <v>40</v>
      </c>
      <c r="P39" s="1"/>
      <c r="Q39" s="9"/>
      <c r="R39" s="53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</row>
    <row r="40" spans="1:112">
      <c r="A40" s="50" t="s">
        <v>32</v>
      </c>
      <c r="B40" s="48"/>
      <c r="C40" s="47"/>
      <c r="D40" s="47"/>
      <c r="E40" s="47"/>
      <c r="F40" s="47"/>
      <c r="G40" s="47"/>
      <c r="H40" s="47"/>
      <c r="I40" s="79"/>
      <c r="J40" s="47"/>
      <c r="K40" s="58"/>
      <c r="L40" s="64" t="s">
        <v>37</v>
      </c>
      <c r="M40" s="65"/>
      <c r="N40" s="49"/>
      <c r="O40" s="60" t="s">
        <v>44</v>
      </c>
      <c r="P40" s="1"/>
      <c r="Q40" s="9"/>
      <c r="R40" s="53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</row>
    <row r="41" spans="1:112">
      <c r="A41" s="47" t="s">
        <v>33</v>
      </c>
      <c r="B41" s="48"/>
      <c r="C41" s="47"/>
      <c r="D41" s="47"/>
      <c r="E41" s="47"/>
      <c r="F41" s="47"/>
      <c r="G41" s="47"/>
      <c r="H41" s="47"/>
      <c r="I41" s="79"/>
      <c r="J41" s="47"/>
      <c r="K41" s="58"/>
      <c r="L41" s="60" t="s">
        <v>39</v>
      </c>
      <c r="M41" s="49"/>
      <c r="N41" s="49"/>
      <c r="O41" s="60" t="s">
        <v>41</v>
      </c>
      <c r="P41" s="1"/>
      <c r="Q41" s="9"/>
      <c r="R41" s="53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</row>
    <row r="42" spans="1:112">
      <c r="A42" s="47" t="s">
        <v>34</v>
      </c>
      <c r="B42" s="48"/>
      <c r="C42" s="47"/>
      <c r="D42" s="47"/>
      <c r="E42" s="47"/>
      <c r="F42" s="47"/>
      <c r="G42" s="47"/>
      <c r="H42" s="47"/>
      <c r="I42" s="79"/>
      <c r="J42" s="47"/>
      <c r="K42" s="58"/>
      <c r="L42" s="60" t="s">
        <v>43</v>
      </c>
      <c r="M42" s="49"/>
      <c r="N42" s="49"/>
      <c r="O42" s="60" t="s">
        <v>38</v>
      </c>
      <c r="P42" s="49"/>
      <c r="Q42" s="9"/>
      <c r="R42" s="53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</row>
    <row r="43" spans="1:112" ht="13" thickBot="1">
      <c r="K43" s="59"/>
      <c r="L43" s="61" t="s">
        <v>46</v>
      </c>
      <c r="M43" s="54"/>
      <c r="N43" s="54"/>
      <c r="O43" s="61"/>
      <c r="P43" s="55"/>
      <c r="Q43" s="56"/>
      <c r="R43" s="57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>
      <c r="N44" s="9"/>
      <c r="O44" s="1"/>
      <c r="P44" s="1"/>
      <c r="Q44" s="2"/>
      <c r="R44" s="2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 ht="13">
      <c r="A45" s="52" t="s">
        <v>26</v>
      </c>
      <c r="B45" s="11"/>
      <c r="C45" s="10"/>
      <c r="D45" s="10"/>
      <c r="E45" s="13"/>
      <c r="F45" s="13"/>
      <c r="G45" s="13"/>
      <c r="H45" s="13"/>
      <c r="I45" s="80"/>
      <c r="J45" s="13"/>
      <c r="K45" s="12" t="s">
        <v>27</v>
      </c>
      <c r="L45" s="13"/>
      <c r="M45" s="13"/>
      <c r="N45" s="10"/>
      <c r="O45" s="1"/>
      <c r="P45" s="1"/>
      <c r="Q45" s="40"/>
      <c r="R45" s="40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>
      <c r="B46" s="2"/>
      <c r="O46" s="1"/>
      <c r="P46" s="1"/>
      <c r="Q46" s="9"/>
      <c r="R46" s="9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 ht="13">
      <c r="A47" s="51" t="s">
        <v>28</v>
      </c>
      <c r="B47" s="11"/>
      <c r="C47" s="10"/>
      <c r="D47" s="10"/>
      <c r="E47" s="13"/>
      <c r="F47" s="13"/>
      <c r="G47" s="13"/>
      <c r="H47" s="13"/>
      <c r="I47" s="80"/>
      <c r="J47" s="13"/>
      <c r="K47" s="12" t="s">
        <v>27</v>
      </c>
      <c r="L47" s="13"/>
      <c r="M47" s="13"/>
      <c r="O47" s="1"/>
      <c r="P47" s="1"/>
      <c r="Q47" s="9"/>
      <c r="R47" s="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>
      <c r="O48" s="1"/>
      <c r="P48" s="1"/>
      <c r="Q48" s="9"/>
      <c r="R48" s="9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5:112">
      <c r="O49" s="1"/>
      <c r="P49" s="1"/>
      <c r="Q49" s="9"/>
      <c r="R49" s="9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5:112">
      <c r="O50" s="1"/>
      <c r="P50" s="1"/>
      <c r="Q50" s="9"/>
      <c r="R50" s="9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5:112">
      <c r="O51" s="1"/>
      <c r="P51" s="1"/>
      <c r="Q51" s="9"/>
      <c r="R51" s="9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5:112">
      <c r="O52" s="1"/>
      <c r="P52" s="1"/>
      <c r="Q52" s="9"/>
      <c r="R52" s="9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5:112">
      <c r="O53" s="1"/>
      <c r="P53" s="1"/>
      <c r="Q53" s="9"/>
      <c r="R53" s="9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5:112">
      <c r="O54" s="1"/>
      <c r="P54" s="1"/>
      <c r="Q54" s="9"/>
      <c r="R54" s="9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5:112">
      <c r="O55" s="1"/>
      <c r="P55" s="1"/>
      <c r="Q55" s="9"/>
      <c r="R55" s="9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5:112">
      <c r="O56" s="1"/>
      <c r="P56" s="1"/>
      <c r="Q56" s="9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5:112">
      <c r="O57" s="1"/>
      <c r="P57" s="1"/>
      <c r="Q57" s="9"/>
      <c r="R57" s="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5:112">
      <c r="O58" s="1"/>
      <c r="P58" s="1"/>
      <c r="Q58" s="9"/>
      <c r="R58" s="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5:112">
      <c r="O59" s="1"/>
      <c r="P59" s="1"/>
      <c r="Q59" s="9"/>
      <c r="R59" s="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5:112">
      <c r="O60" s="1"/>
      <c r="P60" s="1"/>
      <c r="Q60" s="9"/>
      <c r="R60" s="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5:112">
      <c r="O61" s="1"/>
      <c r="P61" s="1"/>
      <c r="Q61" s="9"/>
      <c r="R61" s="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5:112">
      <c r="O62" s="1"/>
      <c r="P62" s="1"/>
      <c r="Q62" s="9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5:112">
      <c r="O63" s="1"/>
      <c r="P63" s="1"/>
      <c r="Q63" s="9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5:112">
      <c r="O64" s="1"/>
      <c r="P64" s="1"/>
      <c r="Q64" s="9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5:112">
      <c r="O65" s="1"/>
      <c r="P65" s="1"/>
      <c r="Q65" s="9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5:112">
      <c r="O66" s="1"/>
      <c r="P66" s="1"/>
      <c r="Q66" s="9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5:112">
      <c r="O67" s="1"/>
      <c r="P67" s="1"/>
      <c r="Q67" s="9"/>
      <c r="R67" s="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5:112">
      <c r="O68" s="1"/>
      <c r="P68" s="1"/>
      <c r="Q68" s="9"/>
      <c r="R68" s="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5:112">
      <c r="O69" s="1"/>
      <c r="P69" s="1"/>
      <c r="Q69" s="9"/>
      <c r="R69" s="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5:112">
      <c r="O70" s="1"/>
      <c r="P70" s="1"/>
      <c r="Q70" s="9"/>
      <c r="R70" s="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5:112">
      <c r="O71" s="1"/>
      <c r="P71" s="1"/>
      <c r="Q71" s="9"/>
      <c r="R71" s="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5:112">
      <c r="O72" s="1"/>
      <c r="P72" s="1"/>
      <c r="Q72" s="9"/>
      <c r="R72" s="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5:112">
      <c r="O73" s="1"/>
      <c r="P73" s="1"/>
      <c r="Q73" s="9"/>
      <c r="R73" s="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5:112">
      <c r="O74" s="1"/>
      <c r="P74" s="1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5:112">
      <c r="O75" s="1"/>
      <c r="P75" s="1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5:112">
      <c r="O76" s="1"/>
      <c r="P76" s="1"/>
      <c r="Q76" s="9"/>
      <c r="R76" s="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5:112">
      <c r="O77" s="1"/>
      <c r="P77" s="1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5:112">
      <c r="O78" s="1"/>
      <c r="P78" s="1"/>
      <c r="Q78" s="9"/>
      <c r="R78" s="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5:112">
      <c r="O79" s="1"/>
      <c r="P79" s="1"/>
      <c r="Q79" s="9"/>
      <c r="R79" s="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5:112">
      <c r="O80" s="1"/>
      <c r="P80" s="1"/>
      <c r="Q80" s="9"/>
      <c r="R80" s="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5:112">
      <c r="O81" s="1"/>
      <c r="P81" s="1"/>
      <c r="Q81" s="9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5:112">
      <c r="O82" s="1"/>
      <c r="P82" s="1"/>
      <c r="Q82" s="9"/>
      <c r="R82" s="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5:112">
      <c r="O83" s="1"/>
      <c r="P83" s="1"/>
      <c r="Q83" s="9"/>
      <c r="R83" s="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5:112">
      <c r="O84" s="1"/>
      <c r="P84" s="1"/>
      <c r="Q84" s="9"/>
      <c r="R84" s="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5:112">
      <c r="O85" s="1"/>
      <c r="P85" s="1"/>
      <c r="Q85" s="9"/>
      <c r="R85" s="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5:112">
      <c r="O86" s="1"/>
      <c r="P86" s="1"/>
      <c r="Q86" s="9"/>
      <c r="R86" s="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5:112">
      <c r="O87" s="1"/>
      <c r="P87" s="1"/>
      <c r="Q87" s="9"/>
      <c r="R87" s="9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5:112">
      <c r="O88" s="1"/>
      <c r="P88" s="1"/>
      <c r="Q88" s="9"/>
      <c r="R88" s="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5:112">
      <c r="O89" s="1"/>
      <c r="P89" s="1"/>
      <c r="Q89" s="9"/>
      <c r="R89" s="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5:112">
      <c r="O90" s="1"/>
      <c r="P90" s="1"/>
      <c r="Q90" s="9"/>
      <c r="R90" s="9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5:112">
      <c r="O91" s="1"/>
      <c r="P91" s="1"/>
      <c r="Q91" s="9"/>
      <c r="R91" s="9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5:112">
      <c r="O92" s="1"/>
      <c r="P92" s="1"/>
      <c r="Q92" s="9"/>
      <c r="R92" s="9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5:112">
      <c r="O93" s="1"/>
      <c r="P93" s="1"/>
      <c r="Q93" s="9"/>
      <c r="R93" s="9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5:112">
      <c r="O94" s="1"/>
      <c r="P94" s="1"/>
      <c r="Q94" s="9"/>
      <c r="R94" s="9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5:112">
      <c r="O95" s="1"/>
      <c r="P95" s="1"/>
      <c r="Q95" s="9"/>
      <c r="R95" s="9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5:112">
      <c r="O96" s="1"/>
      <c r="P96" s="1"/>
      <c r="Q96" s="9"/>
      <c r="R96" s="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5:112">
      <c r="O97" s="1"/>
      <c r="P97" s="1"/>
      <c r="Q97" s="9"/>
      <c r="R97" s="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5:112">
      <c r="O98" s="1"/>
      <c r="P98" s="1"/>
      <c r="Q98" s="9"/>
      <c r="R98" s="9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5:112">
      <c r="O99" s="1"/>
      <c r="P99" s="1"/>
      <c r="Q99" s="9"/>
      <c r="R99" s="9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5:112">
      <c r="O100" s="1"/>
      <c r="P100" s="1"/>
      <c r="Q100" s="9"/>
      <c r="R100" s="9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5:112">
      <c r="O101" s="1"/>
      <c r="P101" s="1"/>
      <c r="Q101" s="9"/>
      <c r="R101" s="9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5:112">
      <c r="O102" s="1"/>
      <c r="P102" s="1"/>
      <c r="Q102" s="9"/>
      <c r="R102" s="9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5:112">
      <c r="O103" s="1"/>
      <c r="P103" s="1"/>
      <c r="Q103" s="9"/>
      <c r="R103" s="9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5:112">
      <c r="O104" s="1"/>
      <c r="P104" s="1"/>
      <c r="Q104" s="9"/>
      <c r="R104" s="9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5:112">
      <c r="O105" s="1"/>
      <c r="P105" s="1"/>
      <c r="Q105" s="9"/>
      <c r="R105" s="9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5:112">
      <c r="O106" s="1"/>
      <c r="P106" s="1"/>
      <c r="Q106" s="9"/>
      <c r="R106" s="9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5:112">
      <c r="O107" s="1"/>
      <c r="P107" s="1"/>
      <c r="Q107" s="9"/>
      <c r="R107" s="9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5:112">
      <c r="O108" s="1"/>
      <c r="P108" s="1"/>
      <c r="Q108" s="9"/>
      <c r="R108" s="9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5:112">
      <c r="O109" s="1"/>
      <c r="P109" s="1"/>
      <c r="Q109" s="9"/>
      <c r="R109" s="9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5:112">
      <c r="O110" s="1"/>
      <c r="P110" s="1"/>
      <c r="Q110" s="9"/>
      <c r="R110" s="9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5:112">
      <c r="O111" s="1"/>
      <c r="P111" s="1"/>
      <c r="Q111" s="9"/>
      <c r="R111" s="9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5:112">
      <c r="O112" s="1"/>
      <c r="P112" s="1"/>
      <c r="Q112" s="9"/>
      <c r="R112" s="9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5:112">
      <c r="O113" s="1"/>
      <c r="P113" s="1"/>
      <c r="Q113" s="9"/>
      <c r="R113" s="9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5:112">
      <c r="O114" s="1"/>
      <c r="P114" s="1"/>
      <c r="Q114" s="9"/>
      <c r="R114" s="9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5:112">
      <c r="O115" s="1"/>
      <c r="P115" s="1"/>
      <c r="Q115" s="9"/>
      <c r="R115" s="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5:112">
      <c r="O116" s="1"/>
      <c r="P116" s="1"/>
      <c r="Q116" s="9"/>
      <c r="R116" s="9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5:112">
      <c r="O117" s="1"/>
      <c r="P117" s="1"/>
      <c r="Q117" s="9"/>
      <c r="R117" s="9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5:112">
      <c r="O118" s="1"/>
      <c r="P118" s="1"/>
      <c r="Q118" s="9"/>
      <c r="R118" s="9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5:112">
      <c r="O119" s="1"/>
      <c r="P119" s="1"/>
      <c r="Q119" s="9"/>
      <c r="R119" s="9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5:112">
      <c r="O120" s="1"/>
      <c r="P120" s="1"/>
      <c r="Q120" s="9"/>
      <c r="R120" s="9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5:112">
      <c r="O121" s="1"/>
      <c r="P121" s="1"/>
      <c r="Q121" s="9"/>
      <c r="R121" s="9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5:112">
      <c r="O122" s="1"/>
      <c r="P122" s="1"/>
      <c r="Q122" s="9"/>
      <c r="R122" s="9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5:112">
      <c r="O123" s="1"/>
      <c r="P123" s="1"/>
      <c r="Q123" s="9"/>
      <c r="R123" s="9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5:112">
      <c r="O124" s="1"/>
      <c r="P124" s="1"/>
      <c r="Q124" s="9"/>
      <c r="R124" s="9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5:112">
      <c r="O125" s="1"/>
      <c r="P125" s="1"/>
      <c r="Q125" s="9"/>
      <c r="R125" s="9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5:112">
      <c r="O126" s="1"/>
      <c r="P126" s="1"/>
      <c r="Q126" s="9"/>
      <c r="R126" s="9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5:112">
      <c r="O127" s="1"/>
      <c r="P127" s="1"/>
      <c r="Q127" s="9"/>
      <c r="R127" s="9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5:112">
      <c r="O128" s="1"/>
      <c r="P128" s="1"/>
      <c r="Q128" s="9"/>
      <c r="R128" s="9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5:112">
      <c r="O129" s="1"/>
      <c r="P129" s="1"/>
      <c r="Q129" s="9"/>
      <c r="R129" s="9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5:112">
      <c r="O130" s="1"/>
      <c r="P130" s="1"/>
      <c r="Q130" s="9"/>
      <c r="R130" s="9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5:112">
      <c r="O131" s="1"/>
      <c r="P131" s="1"/>
      <c r="Q131" s="9"/>
      <c r="R131" s="9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5:112">
      <c r="O132" s="1"/>
      <c r="P132" s="1"/>
      <c r="Q132" s="9"/>
      <c r="R132" s="9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5:112">
      <c r="O133" s="1"/>
      <c r="P133" s="1"/>
      <c r="Q133" s="9"/>
      <c r="R133" s="9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5:112">
      <c r="O134" s="1"/>
      <c r="P134" s="1"/>
      <c r="Q134" s="9"/>
      <c r="R134" s="9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5:112">
      <c r="O135" s="1"/>
      <c r="P135" s="1"/>
      <c r="Q135" s="9"/>
      <c r="R135" s="9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5:112">
      <c r="O136" s="1"/>
      <c r="P136" s="1"/>
      <c r="Q136" s="9"/>
      <c r="R136" s="9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5:112">
      <c r="O137" s="1"/>
      <c r="P137" s="1"/>
      <c r="Q137" s="9"/>
      <c r="R137" s="9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5:112">
      <c r="O138" s="1"/>
      <c r="P138" s="1"/>
      <c r="Q138" s="9"/>
      <c r="R138" s="9"/>
    </row>
    <row r="139" spans="15:112">
      <c r="O139" s="1"/>
      <c r="P139" s="1"/>
      <c r="Q139" s="9"/>
      <c r="R139" s="9"/>
    </row>
    <row r="140" spans="15:112">
      <c r="O140" s="1"/>
      <c r="P140" s="1"/>
      <c r="Q140" s="9"/>
      <c r="R140" s="9"/>
    </row>
    <row r="141" spans="15:112">
      <c r="O141" s="1"/>
      <c r="P141" s="1"/>
      <c r="Q141" s="9"/>
      <c r="R141" s="9"/>
    </row>
    <row r="142" spans="15:112">
      <c r="O142" s="1"/>
      <c r="P142" s="1"/>
      <c r="Q142" s="9"/>
      <c r="R142" s="9"/>
    </row>
    <row r="143" spans="15:112">
      <c r="O143" s="1"/>
      <c r="P143" s="1"/>
      <c r="Q143" s="9"/>
      <c r="R143" s="9"/>
    </row>
    <row r="144" spans="15:112">
      <c r="O144" s="1"/>
      <c r="P144" s="1"/>
      <c r="Q144" s="9"/>
      <c r="R144" s="9"/>
    </row>
    <row r="145" spans="15:16">
      <c r="O145" s="1"/>
      <c r="P145" s="1"/>
    </row>
    <row r="146" spans="15:16">
      <c r="O146" s="1"/>
      <c r="P146" s="1"/>
    </row>
  </sheetData>
  <mergeCells count="3">
    <mergeCell ref="A1:R1"/>
    <mergeCell ref="A2:R2"/>
    <mergeCell ref="K38:R38"/>
  </mergeCells>
  <phoneticPr fontId="0" type="noConversion"/>
  <conditionalFormatting sqref="I6:N6">
    <cfRule type="expression" dxfId="91" priority="11" stopIfTrue="1">
      <formula>$B$6=""</formula>
    </cfRule>
  </conditionalFormatting>
  <conditionalFormatting sqref="I7:N11">
    <cfRule type="expression" dxfId="90" priority="6" stopIfTrue="1">
      <formula>$B7=""</formula>
    </cfRule>
  </conditionalFormatting>
  <conditionalFormatting sqref="J22:L22">
    <cfRule type="expression" dxfId="89" priority="112" stopIfTrue="1">
      <formula>$I22&gt;0</formula>
    </cfRule>
  </conditionalFormatting>
  <conditionalFormatting sqref="J32:L32">
    <cfRule type="expression" dxfId="88" priority="91" stopIfTrue="1">
      <formula>$I32&gt;0</formula>
    </cfRule>
  </conditionalFormatting>
  <conditionalFormatting sqref="J6:M6 J7:J12">
    <cfRule type="expression" priority="69" stopIfTrue="1">
      <formula>$I6+$J6&lt;=8</formula>
    </cfRule>
  </conditionalFormatting>
  <conditionalFormatting sqref="J6:M12">
    <cfRule type="expression" dxfId="87" priority="72" stopIfTrue="1">
      <formula>$I6&gt;0</formula>
    </cfRule>
  </conditionalFormatting>
  <conditionalFormatting sqref="J16:M17">
    <cfRule type="expression" priority="108" stopIfTrue="1">
      <formula>$I16+$J16&lt;=8</formula>
    </cfRule>
  </conditionalFormatting>
  <conditionalFormatting sqref="J16:M21">
    <cfRule type="expression" dxfId="86" priority="113" stopIfTrue="1">
      <formula>$I16&gt;0</formula>
    </cfRule>
  </conditionalFormatting>
  <conditionalFormatting sqref="J18:M18">
    <cfRule type="expression" priority="107" stopIfTrue="1">
      <formula>$I18+$J18&lt;=0</formula>
    </cfRule>
  </conditionalFormatting>
  <conditionalFormatting sqref="J19:M22">
    <cfRule type="expression" priority="101" stopIfTrue="1">
      <formula>$I19+$J19&lt;=8</formula>
    </cfRule>
  </conditionalFormatting>
  <conditionalFormatting sqref="J26:M27">
    <cfRule type="expression" priority="87" stopIfTrue="1">
      <formula>$I26+$J26&lt;=8</formula>
    </cfRule>
  </conditionalFormatting>
  <conditionalFormatting sqref="J26:M31">
    <cfRule type="expression" dxfId="85" priority="92" stopIfTrue="1">
      <formula>$I26&gt;0</formula>
    </cfRule>
  </conditionalFormatting>
  <conditionalFormatting sqref="J28:M28">
    <cfRule type="expression" priority="86" stopIfTrue="1">
      <formula>$I28+$J28&lt;=0</formula>
    </cfRule>
  </conditionalFormatting>
  <conditionalFormatting sqref="J29:M32">
    <cfRule type="expression" priority="80" stopIfTrue="1">
      <formula>$I29+$J29&lt;=8</formula>
    </cfRule>
  </conditionalFormatting>
  <conditionalFormatting sqref="K6:K12">
    <cfRule type="cellIs" dxfId="84" priority="71" stopIfTrue="1" operator="greaterThan">
      <formula>8</formula>
    </cfRule>
  </conditionalFormatting>
  <conditionalFormatting sqref="K16:K22">
    <cfRule type="cellIs" dxfId="83" priority="111" stopIfTrue="1" operator="greaterThan">
      <formula>8</formula>
    </cfRule>
  </conditionalFormatting>
  <conditionalFormatting sqref="K26:K32">
    <cfRule type="cellIs" dxfId="82" priority="90" stopIfTrue="1" operator="greaterThan">
      <formula>8</formula>
    </cfRule>
  </conditionalFormatting>
  <conditionalFormatting sqref="K7:M7">
    <cfRule type="expression" priority="68" stopIfTrue="1">
      <formula>$I7+$J7&lt;=8</formula>
    </cfRule>
  </conditionalFormatting>
  <conditionalFormatting sqref="K8:N8">
    <cfRule type="expression" priority="16" stopIfTrue="1">
      <formula>$I8+$J8&lt;=0</formula>
    </cfRule>
  </conditionalFormatting>
  <conditionalFormatting sqref="K9:N12">
    <cfRule type="expression" priority="12" stopIfTrue="1">
      <formula>$I9+$J9&lt;=8</formula>
    </cfRule>
  </conditionalFormatting>
  <conditionalFormatting sqref="L6:L10">
    <cfRule type="cellIs" dxfId="81" priority="70" stopIfTrue="1" operator="greaterThan">
      <formula>4</formula>
    </cfRule>
  </conditionalFormatting>
  <conditionalFormatting sqref="L16:L20">
    <cfRule type="cellIs" dxfId="80" priority="110" stopIfTrue="1" operator="greaterThan">
      <formula>4</formula>
    </cfRule>
  </conditionalFormatting>
  <conditionalFormatting sqref="L26:L30">
    <cfRule type="cellIs" dxfId="79" priority="89" stopIfTrue="1" operator="greaterThan">
      <formula>4</formula>
    </cfRule>
  </conditionalFormatting>
  <conditionalFormatting sqref="M22">
    <cfRule type="expression" dxfId="78" priority="102" stopIfTrue="1">
      <formula>$I22&gt;0</formula>
    </cfRule>
  </conditionalFormatting>
  <conditionalFormatting sqref="M32">
    <cfRule type="expression" dxfId="77" priority="81" stopIfTrue="1">
      <formula>$I32&gt;0</formula>
    </cfRule>
  </conditionalFormatting>
  <conditionalFormatting sqref="N6:N7">
    <cfRule type="expression" priority="17" stopIfTrue="1">
      <formula>$I6+$J6&lt;=8</formula>
    </cfRule>
  </conditionalFormatting>
  <conditionalFormatting sqref="N6:N12">
    <cfRule type="expression" dxfId="76" priority="19" stopIfTrue="1">
      <formula>$I6&gt;0</formula>
    </cfRule>
  </conditionalFormatting>
  <conditionalFormatting sqref="N16:N22">
    <cfRule type="expression" dxfId="75" priority="4" stopIfTrue="1">
      <formula>$I16&gt;0</formula>
    </cfRule>
  </conditionalFormatting>
  <conditionalFormatting sqref="N26:N32">
    <cfRule type="expression" dxfId="74" priority="1" stopIfTrue="1">
      <formula>$I26&gt;0</formula>
    </cfRule>
  </conditionalFormatting>
  <pageMargins left="0.25" right="0.26" top="0.22" bottom="0.28999999999999998" header="0.19" footer="0.25"/>
  <pageSetup scale="79" orientation="landscape" r:id="rId1"/>
  <headerFooter alignWithMargins="0">
    <oddFooter>&amp;L&amp;A</oddFooter>
  </headerFooter>
  <drawing r:id="rId2"/>
  <legacy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7A0241-7B0B-4340-85F2-9B89DA5CBC71}">
  <dimension ref="A1:DH146"/>
  <sheetViews>
    <sheetView zoomScale="75" zoomScaleNormal="75" workbookViewId="0">
      <selection activeCell="M35" sqref="M35"/>
    </sheetView>
  </sheetViews>
  <sheetFormatPr defaultColWidth="9.1796875" defaultRowHeight="12.5"/>
  <cols>
    <col min="1" max="1" width="8" style="2" customWidth="1"/>
    <col min="2" max="2" width="11.1796875" style="43" customWidth="1"/>
    <col min="3" max="8" width="10.453125" style="2" customWidth="1"/>
    <col min="9" max="9" width="12.1796875" style="78" bestFit="1" customWidth="1"/>
    <col min="10" max="10" width="11" style="2" customWidth="1"/>
    <col min="11" max="13" width="10.453125" style="2" customWidth="1"/>
    <col min="14" max="14" width="9.453125" style="2" customWidth="1"/>
    <col min="15" max="16" width="4.453125" style="2" customWidth="1"/>
    <col min="17" max="17" width="9.453125" style="10" bestFit="1" customWidth="1"/>
    <col min="18" max="18" width="12.453125" style="10" customWidth="1"/>
    <col min="19" max="27" width="0" style="2" hidden="1" customWidth="1"/>
    <col min="28" max="16384" width="9.1796875" style="2"/>
  </cols>
  <sheetData>
    <row r="1" spans="1:112" ht="35">
      <c r="A1" s="139" t="s">
        <v>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20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s="3" customFormat="1" ht="27" customHeight="1" thickBot="1">
      <c r="B3" s="4" t="s">
        <v>1</v>
      </c>
      <c r="C3" s="85"/>
      <c r="D3" s="5"/>
      <c r="E3" s="6"/>
      <c r="F3" s="5"/>
      <c r="G3" s="8"/>
      <c r="H3" s="8"/>
      <c r="I3" s="74"/>
      <c r="L3" s="7" t="s">
        <v>2</v>
      </c>
      <c r="M3" s="85"/>
      <c r="N3" s="5"/>
      <c r="O3" s="5"/>
      <c r="P3" s="5"/>
      <c r="Q3" s="5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</row>
    <row r="4" spans="1:112" s="1" customFormat="1" ht="15" customHeight="1" thickBot="1">
      <c r="A4" s="22"/>
      <c r="B4" s="23"/>
      <c r="C4" s="24"/>
      <c r="D4" s="9"/>
      <c r="E4" s="9"/>
      <c r="F4" s="9"/>
      <c r="G4" s="9"/>
      <c r="H4" s="9"/>
      <c r="I4" s="63"/>
      <c r="J4" s="63"/>
      <c r="K4" s="63"/>
      <c r="L4" s="63"/>
      <c r="M4" s="63"/>
      <c r="N4" s="9"/>
      <c r="O4" s="9"/>
      <c r="P4" s="9"/>
      <c r="Q4" s="45"/>
      <c r="R4" s="45"/>
      <c r="S4" t="s">
        <v>55</v>
      </c>
      <c r="T4"/>
      <c r="U4"/>
      <c r="V4"/>
      <c r="W4"/>
      <c r="X4"/>
      <c r="Y4"/>
      <c r="Z4"/>
      <c r="AA4"/>
    </row>
    <row r="5" spans="1:112" ht="15" customHeight="1">
      <c r="A5" s="10"/>
      <c r="B5" s="14" t="s">
        <v>3</v>
      </c>
      <c r="C5" s="15" t="s">
        <v>4</v>
      </c>
      <c r="D5" s="15" t="s">
        <v>5</v>
      </c>
      <c r="E5" s="15" t="s">
        <v>4</v>
      </c>
      <c r="F5" s="15" t="s">
        <v>5</v>
      </c>
      <c r="G5" s="28" t="s">
        <v>4</v>
      </c>
      <c r="H5" s="28" t="s">
        <v>5</v>
      </c>
      <c r="I5" s="75" t="s">
        <v>6</v>
      </c>
      <c r="J5" s="29" t="s">
        <v>7</v>
      </c>
      <c r="K5" s="30" t="s">
        <v>8</v>
      </c>
      <c r="L5" s="16" t="s">
        <v>9</v>
      </c>
      <c r="M5" s="30" t="s">
        <v>10</v>
      </c>
      <c r="N5" s="16" t="s">
        <v>11</v>
      </c>
      <c r="O5" s="17" t="s">
        <v>12</v>
      </c>
      <c r="P5" s="17" t="s">
        <v>13</v>
      </c>
      <c r="Q5" s="81" t="s">
        <v>14</v>
      </c>
      <c r="R5" s="87"/>
      <c r="S5" t="s">
        <v>47</v>
      </c>
      <c r="T5" t="s">
        <v>42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54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</row>
    <row r="6" spans="1:112" s="44" customFormat="1" ht="15" customHeight="1">
      <c r="A6" s="19" t="s">
        <v>15</v>
      </c>
      <c r="B6" s="92"/>
      <c r="C6" s="90"/>
      <c r="D6" s="90"/>
      <c r="E6" s="90"/>
      <c r="F6" s="90"/>
      <c r="G6" s="66"/>
      <c r="H6" s="66"/>
      <c r="I6" s="76"/>
      <c r="J6" s="67">
        <f>IF(B6="",'10-31-2026'!J26,((D6-C6)+(F6-E6)+(H6-G6))*24)</f>
        <v>0</v>
      </c>
      <c r="K6" s="67">
        <f>IF(J6&gt;=8,8,IF(J6&lt;8,J6,0))</f>
        <v>0</v>
      </c>
      <c r="L6" s="68">
        <f>IF((J6-K6)&lt;=4,J6-K6,4)</f>
        <v>0</v>
      </c>
      <c r="M6" s="69">
        <f t="shared" ref="M6:M11" si="0">IF(J6&gt;12,J6-SUM(K6:L6),0)</f>
        <v>0</v>
      </c>
      <c r="N6" s="73"/>
      <c r="O6" s="18" t="s">
        <v>19</v>
      </c>
      <c r="P6" s="18" t="s">
        <v>19</v>
      </c>
      <c r="Q6" s="84">
        <f t="shared" ref="Q6:Q12" si="1">IF(J6&gt;8,J6-8,0)</f>
        <v>0</v>
      </c>
      <c r="R6" s="116">
        <f t="shared" ref="R6:R12" si="2">IF(J6-I6&gt;0,1,0)</f>
        <v>0</v>
      </c>
      <c r="S6" s="44">
        <f t="shared" ref="S6:S12" si="3">IF($N6=S$5,$I6,0)</f>
        <v>0</v>
      </c>
      <c r="T6" s="44">
        <f t="shared" ref="T6:AA22" si="4">IF($N6=T$5,$I6,0)</f>
        <v>0</v>
      </c>
      <c r="U6" s="44">
        <f t="shared" si="4"/>
        <v>0</v>
      </c>
      <c r="V6" s="44">
        <f t="shared" si="4"/>
        <v>0</v>
      </c>
      <c r="W6" s="44">
        <f t="shared" si="4"/>
        <v>0</v>
      </c>
      <c r="X6" s="44">
        <f t="shared" si="4"/>
        <v>0</v>
      </c>
      <c r="Y6" s="44">
        <f t="shared" si="4"/>
        <v>0</v>
      </c>
      <c r="Z6" s="44">
        <f t="shared" si="4"/>
        <v>0</v>
      </c>
      <c r="AA6" s="44">
        <f t="shared" si="4"/>
        <v>0</v>
      </c>
    </row>
    <row r="7" spans="1:112" s="44" customFormat="1" ht="15" customHeight="1">
      <c r="A7" s="19" t="s">
        <v>16</v>
      </c>
      <c r="B7" s="92"/>
      <c r="C7" s="122"/>
      <c r="D7" s="124"/>
      <c r="E7" s="122"/>
      <c r="F7" s="123"/>
      <c r="G7" s="127"/>
      <c r="H7" s="72"/>
      <c r="I7" s="76"/>
      <c r="J7" s="67">
        <f>IF(B7="",'10-31-2026'!J27,((D7-C7)+(F7-E7)+(H7-G7))*24)</f>
        <v>0</v>
      </c>
      <c r="K7" s="67">
        <f>IF(J7&gt;=8,8,IF(J7&lt;8,J7,0))</f>
        <v>0</v>
      </c>
      <c r="L7" s="68">
        <f>IF((J7-K7)&lt;=4,J7-K7,4)</f>
        <v>0</v>
      </c>
      <c r="M7" s="69">
        <f t="shared" si="0"/>
        <v>0</v>
      </c>
      <c r="N7" s="73"/>
      <c r="O7" s="18" t="s">
        <v>19</v>
      </c>
      <c r="P7" s="18" t="s">
        <v>19</v>
      </c>
      <c r="Q7" s="84">
        <f t="shared" si="1"/>
        <v>0</v>
      </c>
      <c r="R7" s="116">
        <f t="shared" si="2"/>
        <v>0</v>
      </c>
      <c r="S7" s="44">
        <f t="shared" si="3"/>
        <v>0</v>
      </c>
      <c r="T7" s="44">
        <f t="shared" si="4"/>
        <v>0</v>
      </c>
      <c r="U7" s="44">
        <f t="shared" si="4"/>
        <v>0</v>
      </c>
      <c r="V7" s="44">
        <f t="shared" si="4"/>
        <v>0</v>
      </c>
      <c r="W7" s="44">
        <f t="shared" si="4"/>
        <v>0</v>
      </c>
      <c r="X7" s="44">
        <f t="shared" si="4"/>
        <v>0</v>
      </c>
      <c r="Y7" s="44">
        <f t="shared" si="4"/>
        <v>0</v>
      </c>
      <c r="Z7" s="44">
        <f t="shared" si="4"/>
        <v>0</v>
      </c>
      <c r="AA7" s="44">
        <f t="shared" si="4"/>
        <v>0</v>
      </c>
    </row>
    <row r="8" spans="1:112" s="44" customFormat="1" ht="15" customHeight="1">
      <c r="A8" s="19" t="s">
        <v>17</v>
      </c>
      <c r="B8" s="92"/>
      <c r="C8" s="122"/>
      <c r="D8" s="124"/>
      <c r="E8" s="122"/>
      <c r="F8" s="123"/>
      <c r="G8" s="127"/>
      <c r="H8" s="72"/>
      <c r="I8" s="76"/>
      <c r="J8" s="67">
        <f>IF(B8="",'10-31-2026'!J28,((D8-C8)+(F8-E8)+(H8-G8))*24)</f>
        <v>0</v>
      </c>
      <c r="K8" s="67">
        <f>IF(J8&gt;=8,8,IF(J8&lt;8,J8,0))</f>
        <v>0</v>
      </c>
      <c r="L8" s="68">
        <f>IF((J8-K8)&lt;=4,J8-K8,4)</f>
        <v>0</v>
      </c>
      <c r="M8" s="69">
        <f t="shared" si="0"/>
        <v>0</v>
      </c>
      <c r="N8" s="73"/>
      <c r="O8" s="18" t="s">
        <v>19</v>
      </c>
      <c r="P8" s="18" t="s">
        <v>19</v>
      </c>
      <c r="Q8" s="84">
        <f t="shared" si="1"/>
        <v>0</v>
      </c>
      <c r="R8" s="116">
        <f t="shared" si="2"/>
        <v>0</v>
      </c>
      <c r="S8" s="44">
        <f t="shared" si="3"/>
        <v>0</v>
      </c>
      <c r="T8" s="44">
        <f t="shared" si="4"/>
        <v>0</v>
      </c>
      <c r="U8" s="44">
        <f t="shared" si="4"/>
        <v>0</v>
      </c>
      <c r="V8" s="44">
        <f t="shared" si="4"/>
        <v>0</v>
      </c>
      <c r="W8" s="44">
        <f t="shared" si="4"/>
        <v>0</v>
      </c>
      <c r="X8" s="44">
        <f t="shared" si="4"/>
        <v>0</v>
      </c>
      <c r="Y8" s="44">
        <f t="shared" si="4"/>
        <v>0</v>
      </c>
      <c r="Z8" s="44">
        <f t="shared" si="4"/>
        <v>0</v>
      </c>
      <c r="AA8" s="44">
        <f t="shared" si="4"/>
        <v>0</v>
      </c>
    </row>
    <row r="9" spans="1:112" s="44" customFormat="1" ht="15" customHeight="1">
      <c r="A9" s="19" t="s">
        <v>18</v>
      </c>
      <c r="B9" s="92"/>
      <c r="C9" s="122"/>
      <c r="D9" s="124"/>
      <c r="E9" s="122"/>
      <c r="F9" s="123"/>
      <c r="G9" s="127"/>
      <c r="H9" s="72"/>
      <c r="I9" s="76"/>
      <c r="J9" s="67">
        <f>IF(B9="",'10-31-2026'!J29,((D9-C9)+(F9-E9)+(H9-G9))*24)</f>
        <v>0</v>
      </c>
      <c r="K9" s="67">
        <f>IF(J9&gt;=8,8,IF(J9&lt;8,J9,0))</f>
        <v>0</v>
      </c>
      <c r="L9" s="68">
        <f>IF((J9-K9)&lt;=4,J9-K9,4)</f>
        <v>0</v>
      </c>
      <c r="M9" s="69">
        <f t="shared" si="0"/>
        <v>0</v>
      </c>
      <c r="N9" s="73"/>
      <c r="O9" s="18" t="s">
        <v>19</v>
      </c>
      <c r="P9" s="18" t="s">
        <v>19</v>
      </c>
      <c r="Q9" s="84">
        <f t="shared" si="1"/>
        <v>0</v>
      </c>
      <c r="R9" s="116">
        <f t="shared" si="2"/>
        <v>0</v>
      </c>
      <c r="S9" s="44">
        <f t="shared" si="3"/>
        <v>0</v>
      </c>
      <c r="T9" s="44">
        <f t="shared" si="4"/>
        <v>0</v>
      </c>
      <c r="U9" s="44">
        <f t="shared" si="4"/>
        <v>0</v>
      </c>
      <c r="V9" s="44">
        <f t="shared" si="4"/>
        <v>0</v>
      </c>
      <c r="W9" s="44">
        <f t="shared" si="4"/>
        <v>0</v>
      </c>
      <c r="X9" s="44">
        <f t="shared" si="4"/>
        <v>0</v>
      </c>
      <c r="Y9" s="44">
        <f t="shared" si="4"/>
        <v>0</v>
      </c>
      <c r="Z9" s="44">
        <f t="shared" si="4"/>
        <v>0</v>
      </c>
      <c r="AA9" s="44">
        <f t="shared" si="4"/>
        <v>0</v>
      </c>
    </row>
    <row r="10" spans="1:112" s="44" customFormat="1" ht="15" customHeight="1">
      <c r="A10" s="19" t="s">
        <v>20</v>
      </c>
      <c r="B10" s="92"/>
      <c r="C10" s="122"/>
      <c r="D10" s="124"/>
      <c r="E10" s="122"/>
      <c r="F10" s="123"/>
      <c r="G10" s="127"/>
      <c r="H10" s="72"/>
      <c r="I10" s="76"/>
      <c r="J10" s="67">
        <f>IF(B10="",'10-31-2026'!J30,((D10-C10)+(F10-E10)+(H10-G10))*24)</f>
        <v>0</v>
      </c>
      <c r="K10" s="67">
        <f>IF(J10&gt;=8,8,IF(J10&lt;8,J10,0))</f>
        <v>0</v>
      </c>
      <c r="L10" s="68">
        <f>IF((J10-K10)&lt;=4,J10-K10,4)</f>
        <v>0</v>
      </c>
      <c r="M10" s="69">
        <f t="shared" si="0"/>
        <v>0</v>
      </c>
      <c r="N10" s="73"/>
      <c r="O10" s="18" t="s">
        <v>19</v>
      </c>
      <c r="P10" s="18" t="s">
        <v>19</v>
      </c>
      <c r="Q10" s="84">
        <f t="shared" si="1"/>
        <v>0</v>
      </c>
      <c r="R10" s="116">
        <f t="shared" si="2"/>
        <v>0</v>
      </c>
      <c r="S10" s="44">
        <f t="shared" si="3"/>
        <v>0</v>
      </c>
      <c r="T10" s="44">
        <f t="shared" si="4"/>
        <v>0</v>
      </c>
      <c r="U10" s="44">
        <f t="shared" si="4"/>
        <v>0</v>
      </c>
      <c r="V10" s="44">
        <f t="shared" si="4"/>
        <v>0</v>
      </c>
      <c r="W10" s="44">
        <f t="shared" si="4"/>
        <v>0</v>
      </c>
      <c r="X10" s="44">
        <f t="shared" si="4"/>
        <v>0</v>
      </c>
      <c r="Y10" s="44">
        <f t="shared" si="4"/>
        <v>0</v>
      </c>
      <c r="Z10" s="44">
        <f t="shared" si="4"/>
        <v>0</v>
      </c>
      <c r="AA10" s="44">
        <f t="shared" si="4"/>
        <v>0</v>
      </c>
    </row>
    <row r="11" spans="1:112" s="1" customFormat="1" ht="15" customHeight="1">
      <c r="A11" s="20" t="s">
        <v>21</v>
      </c>
      <c r="B11" s="92"/>
      <c r="C11" s="122"/>
      <c r="D11" s="122"/>
      <c r="E11" s="122"/>
      <c r="F11" s="123"/>
      <c r="G11" s="127"/>
      <c r="H11" s="72"/>
      <c r="I11" s="76"/>
      <c r="J11" s="67">
        <f>IF(B11="",'10-31-2026'!J31,((D11-C11)+(F11-E11)+(H11-G11))*24)</f>
        <v>0</v>
      </c>
      <c r="K11" s="67">
        <f>IF(J11&gt;=8,IF(SUM(K6:K10)&gt;=40,0,IF((SUM(K6:K10)+J11)&gt;=40,IF(40-SUM(K6:K10)&gt;8,8,40-SUM(K6:K10)),IF(J11&gt;=8,8,IF(J11&lt;8,J11,0)))),IF(J11&lt;8,IF(SUM(K6:K10)&gt;=40,0,IF((SUM(K6:K10)+J11)&gt;=40,40-SUM(K6:K10),IF(J11&gt;=8,8,IF(J11&lt;8,J11,0))))))</f>
        <v>0</v>
      </c>
      <c r="L11" s="68">
        <f>IF(K11=J11,0,IF((SUM(K6:K10)+J11)&gt;=40,IF(J11&lt;=12,J11-K11,IF(J11&gt;12,12-K11,IF((J11-K11)&lt;=4,J11-K11,4))),IF(J11&lt;=12,J11-K11,IF(J11&gt;12,12-K11,IF((J11-K11)&lt;=4,J11-K11,4)))))</f>
        <v>0</v>
      </c>
      <c r="M11" s="69">
        <f t="shared" si="0"/>
        <v>0</v>
      </c>
      <c r="N11" s="73"/>
      <c r="O11" s="18" t="s">
        <v>19</v>
      </c>
      <c r="P11" s="18" t="s">
        <v>19</v>
      </c>
      <c r="Q11" s="82">
        <f t="shared" si="1"/>
        <v>0</v>
      </c>
      <c r="R11" s="116">
        <f t="shared" si="2"/>
        <v>0</v>
      </c>
      <c r="S11" s="44">
        <f t="shared" si="3"/>
        <v>0</v>
      </c>
      <c r="T11" s="44">
        <f t="shared" si="4"/>
        <v>0</v>
      </c>
      <c r="U11" s="44">
        <f t="shared" si="4"/>
        <v>0</v>
      </c>
      <c r="V11" s="44">
        <f t="shared" si="4"/>
        <v>0</v>
      </c>
      <c r="W11" s="44">
        <f t="shared" si="4"/>
        <v>0</v>
      </c>
      <c r="X11" s="44">
        <f t="shared" si="4"/>
        <v>0</v>
      </c>
      <c r="Y11" s="44">
        <f t="shared" si="4"/>
        <v>0</v>
      </c>
      <c r="Z11" s="44">
        <f t="shared" si="4"/>
        <v>0</v>
      </c>
      <c r="AA11" s="44">
        <f t="shared" si="4"/>
        <v>0</v>
      </c>
    </row>
    <row r="12" spans="1:112" s="1" customFormat="1" ht="15" customHeight="1" thickBot="1">
      <c r="A12" s="20" t="s">
        <v>22</v>
      </c>
      <c r="B12" s="92">
        <v>46327</v>
      </c>
      <c r="C12" s="122"/>
      <c r="D12" s="122"/>
      <c r="E12" s="122"/>
      <c r="F12" s="123"/>
      <c r="G12" s="127"/>
      <c r="H12" s="72"/>
      <c r="I12" s="76"/>
      <c r="J12" s="67">
        <f>IF(B12="",'10-31-2026'!J32,((D12-C12)+(F12-E12)+(H12-G12))*24)</f>
        <v>0</v>
      </c>
      <c r="K12" s="67">
        <f>IF(SUM(R6:R11)=6,0,IF(J12=0,0,IF(SUM(K6:K11)&gt;=40,0,IF((SUM(K6:K11)+J12)&gt;=40,IF(J12&gt;8,IF(40-SUM(K6:K11)&gt;8,8,40-SUM(K6:K11)),40-SUM(K6:K11)),IF(J12&gt;=8,8,IF(J12&lt;8,J12,0))))))</f>
        <v>0</v>
      </c>
      <c r="L12" s="68">
        <f>IF(SUM(R6:R11)=6,IF(J12&gt;=8,8,J12),IF(K13=40,IF(J12&lt;=12,J12-K12,IF(J12&gt;12,12-K12,IF((J12-K12)&lt;=4,J12-K12,4))),IF(SUM(R6:R11)=6,IF(J12&lt;=12,J12-K12,IF(J12&gt;12,12-K12,IF((J12-K12)&lt;=4,J12-K12,4))),IF(J12&gt;8,IF(J12&gt;12,4,J12-K12),0))))</f>
        <v>0</v>
      </c>
      <c r="M12" s="69">
        <f>IF(J12&gt;12,J12-SUM(K12:L12),IF(J12&gt;0,IF((K12+L12)=J12,0,J12-L12),0))</f>
        <v>0</v>
      </c>
      <c r="N12" s="73"/>
      <c r="O12" s="18" t="s">
        <v>19</v>
      </c>
      <c r="P12" s="18" t="s">
        <v>19</v>
      </c>
      <c r="Q12" s="83">
        <f t="shared" si="1"/>
        <v>0</v>
      </c>
      <c r="R12" s="117">
        <f t="shared" si="2"/>
        <v>0</v>
      </c>
      <c r="S12" s="44">
        <f t="shared" si="3"/>
        <v>0</v>
      </c>
      <c r="T12" s="44">
        <f t="shared" si="4"/>
        <v>0</v>
      </c>
      <c r="U12" s="44">
        <f t="shared" si="4"/>
        <v>0</v>
      </c>
      <c r="V12" s="44">
        <f t="shared" si="4"/>
        <v>0</v>
      </c>
      <c r="W12" s="44">
        <f t="shared" si="4"/>
        <v>0</v>
      </c>
      <c r="X12" s="44">
        <f t="shared" si="4"/>
        <v>0</v>
      </c>
      <c r="Y12" s="44">
        <f t="shared" si="4"/>
        <v>0</v>
      </c>
      <c r="Z12" s="44">
        <f t="shared" si="4"/>
        <v>0</v>
      </c>
      <c r="AA12" s="44">
        <f t="shared" si="4"/>
        <v>0</v>
      </c>
    </row>
    <row r="13" spans="1:112" s="1" customFormat="1" ht="18" customHeight="1" thickBot="1">
      <c r="A13" s="22"/>
      <c r="B13" s="23"/>
      <c r="C13" s="24" t="s">
        <v>23</v>
      </c>
      <c r="D13" s="9"/>
      <c r="E13" s="9"/>
      <c r="F13" s="9"/>
      <c r="G13" s="9"/>
      <c r="H13" s="9"/>
      <c r="I13" s="25">
        <f>SUM(I6:I12)</f>
        <v>0</v>
      </c>
      <c r="J13" s="25">
        <f>SUM(J6:J12)</f>
        <v>0</v>
      </c>
      <c r="K13" s="25">
        <f>SUM(K6:K12)</f>
        <v>0</v>
      </c>
      <c r="L13" s="25">
        <f>SUM(L6:L12)</f>
        <v>0</v>
      </c>
      <c r="M13" s="25">
        <f>SUM(M6:M12)</f>
        <v>0</v>
      </c>
      <c r="N13" s="9"/>
      <c r="O13" s="9"/>
      <c r="P13" s="9"/>
      <c r="Q13" s="86">
        <f>SUM(Q6:Q12)</f>
        <v>0</v>
      </c>
      <c r="R13" s="118"/>
      <c r="S13" s="44"/>
      <c r="T13" s="44"/>
      <c r="U13" s="44"/>
      <c r="V13" s="44"/>
      <c r="W13" s="44"/>
      <c r="X13" s="44"/>
      <c r="Y13" s="44"/>
      <c r="Z13" s="44"/>
      <c r="AA13" s="44"/>
    </row>
    <row r="14" spans="1:112" s="1" customFormat="1" ht="18" customHeight="1" thickBot="1">
      <c r="A14" s="22"/>
      <c r="B14" s="23"/>
      <c r="C14" s="24"/>
      <c r="D14" s="9"/>
      <c r="E14" s="9"/>
      <c r="F14" s="9"/>
      <c r="G14" s="9"/>
      <c r="H14" s="9"/>
      <c r="I14" s="63"/>
      <c r="J14" s="63"/>
      <c r="K14" s="63"/>
      <c r="L14" s="63"/>
      <c r="M14" s="63"/>
      <c r="N14" s="9"/>
      <c r="O14" s="9"/>
      <c r="P14" s="9"/>
      <c r="Q14" s="45"/>
      <c r="R14" s="118"/>
      <c r="S14" s="44"/>
      <c r="T14" s="44"/>
      <c r="U14" s="44"/>
      <c r="V14" s="44"/>
      <c r="W14" s="44"/>
      <c r="X14" s="44"/>
      <c r="Y14" s="44"/>
      <c r="Z14" s="44"/>
      <c r="AA14" s="44"/>
    </row>
    <row r="15" spans="1:112" s="1" customFormat="1" ht="15" customHeight="1">
      <c r="A15" s="22"/>
      <c r="B15" s="23"/>
      <c r="C15" s="15" t="s">
        <v>4</v>
      </c>
      <c r="D15" s="15" t="s">
        <v>5</v>
      </c>
      <c r="E15" s="15" t="s">
        <v>4</v>
      </c>
      <c r="F15" s="15" t="s">
        <v>5</v>
      </c>
      <c r="G15" s="28" t="s">
        <v>4</v>
      </c>
      <c r="H15" s="28" t="s">
        <v>5</v>
      </c>
      <c r="I15" s="75" t="s">
        <v>6</v>
      </c>
      <c r="J15" s="29" t="s">
        <v>7</v>
      </c>
      <c r="K15" s="30" t="s">
        <v>8</v>
      </c>
      <c r="L15" s="16" t="s">
        <v>9</v>
      </c>
      <c r="M15" s="30" t="s">
        <v>10</v>
      </c>
      <c r="N15" s="16" t="s">
        <v>11</v>
      </c>
      <c r="O15" s="17" t="s">
        <v>12</v>
      </c>
      <c r="P15" s="17" t="s">
        <v>13</v>
      </c>
      <c r="Q15" s="81" t="s">
        <v>14</v>
      </c>
      <c r="R15" s="118"/>
      <c r="S15" s="44"/>
      <c r="T15" s="44"/>
      <c r="U15" s="44"/>
      <c r="V15" s="44"/>
      <c r="W15" s="44"/>
      <c r="X15" s="44"/>
      <c r="Y15" s="44"/>
      <c r="Z15" s="44"/>
      <c r="AA15" s="44"/>
    </row>
    <row r="16" spans="1:112" s="44" customFormat="1" ht="15" customHeight="1">
      <c r="A16" s="19" t="s">
        <v>15</v>
      </c>
      <c r="B16" s="92">
        <v>46328</v>
      </c>
      <c r="C16" s="122"/>
      <c r="D16" s="124"/>
      <c r="E16" s="122"/>
      <c r="F16" s="124"/>
      <c r="G16" s="66"/>
      <c r="H16" s="66"/>
      <c r="I16" s="91"/>
      <c r="J16" s="67">
        <f t="shared" ref="J16:J22" si="5">((D16-C16)+(F16-E16)+(H16-G16))*24</f>
        <v>0</v>
      </c>
      <c r="K16" s="67">
        <f>IF(J16&gt;=8,8,IF(J16&lt;8,J16,0))</f>
        <v>0</v>
      </c>
      <c r="L16" s="68">
        <f>IF((J16-K16)&lt;=4,J16-K16,4)</f>
        <v>0</v>
      </c>
      <c r="M16" s="69">
        <f t="shared" ref="M16:M21" si="6">IF(J16&gt;12,J16-SUM(K16:L16),0)</f>
        <v>0</v>
      </c>
      <c r="N16" s="73"/>
      <c r="O16" s="18" t="s">
        <v>19</v>
      </c>
      <c r="P16" s="18" t="s">
        <v>19</v>
      </c>
      <c r="Q16" s="84">
        <f t="shared" ref="Q16:Q22" si="7">IF(J16&gt;8,J16-8,0)</f>
        <v>0</v>
      </c>
      <c r="R16" s="116">
        <f t="shared" ref="R16:R22" si="8">IF(J16-I16&gt;0,1,0)</f>
        <v>0</v>
      </c>
      <c r="S16" s="44">
        <f t="shared" ref="S16:S22" si="9">IF($N16=S$5,$I16,0)</f>
        <v>0</v>
      </c>
      <c r="T16" s="44">
        <f t="shared" si="4"/>
        <v>0</v>
      </c>
      <c r="U16" s="44">
        <f t="shared" si="4"/>
        <v>0</v>
      </c>
      <c r="V16" s="44">
        <f t="shared" si="4"/>
        <v>0</v>
      </c>
      <c r="W16" s="44">
        <f t="shared" si="4"/>
        <v>0</v>
      </c>
      <c r="X16" s="44">
        <f t="shared" si="4"/>
        <v>0</v>
      </c>
      <c r="Y16" s="44">
        <f t="shared" si="4"/>
        <v>0</v>
      </c>
      <c r="Z16" s="44">
        <f t="shared" si="4"/>
        <v>0</v>
      </c>
      <c r="AA16" s="44">
        <f t="shared" si="4"/>
        <v>0</v>
      </c>
    </row>
    <row r="17" spans="1:27" s="44" customFormat="1" ht="15" customHeight="1">
      <c r="A17" s="19" t="s">
        <v>16</v>
      </c>
      <c r="B17" s="92">
        <v>46329</v>
      </c>
      <c r="C17" s="122"/>
      <c r="D17" s="124"/>
      <c r="E17" s="122"/>
      <c r="F17" s="123"/>
      <c r="G17" s="66"/>
      <c r="H17" s="66"/>
      <c r="I17" s="91"/>
      <c r="J17" s="67">
        <f t="shared" si="5"/>
        <v>0</v>
      </c>
      <c r="K17" s="67">
        <f>IF(J17&gt;=8,8,IF(J17&lt;8,J17,0))</f>
        <v>0</v>
      </c>
      <c r="L17" s="68">
        <f>IF((J17-K17)&lt;=4,J17-K17,4)</f>
        <v>0</v>
      </c>
      <c r="M17" s="69">
        <f t="shared" si="6"/>
        <v>0</v>
      </c>
      <c r="N17" s="73"/>
      <c r="O17" s="18" t="s">
        <v>19</v>
      </c>
      <c r="P17" s="18" t="s">
        <v>19</v>
      </c>
      <c r="Q17" s="84">
        <f t="shared" si="7"/>
        <v>0</v>
      </c>
      <c r="R17" s="116">
        <f t="shared" si="8"/>
        <v>0</v>
      </c>
      <c r="S17" s="44">
        <f t="shared" si="9"/>
        <v>0</v>
      </c>
      <c r="T17" s="44">
        <f t="shared" si="4"/>
        <v>0</v>
      </c>
      <c r="U17" s="44">
        <f t="shared" si="4"/>
        <v>0</v>
      </c>
      <c r="V17" s="44">
        <f t="shared" si="4"/>
        <v>0</v>
      </c>
      <c r="W17" s="44">
        <f t="shared" si="4"/>
        <v>0</v>
      </c>
      <c r="X17" s="44">
        <f t="shared" si="4"/>
        <v>0</v>
      </c>
      <c r="Y17" s="44">
        <f t="shared" si="4"/>
        <v>0</v>
      </c>
      <c r="Z17" s="44">
        <f t="shared" si="4"/>
        <v>0</v>
      </c>
      <c r="AA17" s="44">
        <f t="shared" si="4"/>
        <v>0</v>
      </c>
    </row>
    <row r="18" spans="1:27" s="44" customFormat="1" ht="15" customHeight="1">
      <c r="A18" s="19" t="s">
        <v>17</v>
      </c>
      <c r="B18" s="92">
        <v>46330</v>
      </c>
      <c r="C18" s="122"/>
      <c r="D18" s="124"/>
      <c r="E18" s="122"/>
      <c r="F18" s="123"/>
      <c r="G18" s="66"/>
      <c r="H18" s="66"/>
      <c r="I18" s="91"/>
      <c r="J18" s="67">
        <f t="shared" si="5"/>
        <v>0</v>
      </c>
      <c r="K18" s="67">
        <f>IF(J18&gt;=8,8,IF(J18&lt;8,J18,0))</f>
        <v>0</v>
      </c>
      <c r="L18" s="68">
        <f>IF((J18-K18)&lt;=4,J18-K18,4)</f>
        <v>0</v>
      </c>
      <c r="M18" s="69">
        <f t="shared" si="6"/>
        <v>0</v>
      </c>
      <c r="N18" s="73"/>
      <c r="O18" s="18" t="s">
        <v>19</v>
      </c>
      <c r="P18" s="18" t="s">
        <v>19</v>
      </c>
      <c r="Q18" s="84">
        <f t="shared" si="7"/>
        <v>0</v>
      </c>
      <c r="R18" s="116">
        <f t="shared" si="8"/>
        <v>0</v>
      </c>
      <c r="S18" s="44">
        <f t="shared" si="9"/>
        <v>0</v>
      </c>
      <c r="T18" s="44">
        <f t="shared" si="4"/>
        <v>0</v>
      </c>
      <c r="U18" s="44">
        <f t="shared" si="4"/>
        <v>0</v>
      </c>
      <c r="V18" s="44">
        <f t="shared" si="4"/>
        <v>0</v>
      </c>
      <c r="W18" s="44">
        <f t="shared" si="4"/>
        <v>0</v>
      </c>
      <c r="X18" s="44">
        <f t="shared" si="4"/>
        <v>0</v>
      </c>
      <c r="Y18" s="44">
        <f t="shared" si="4"/>
        <v>0</v>
      </c>
      <c r="Z18" s="44">
        <f t="shared" si="4"/>
        <v>0</v>
      </c>
      <c r="AA18" s="44">
        <f t="shared" si="4"/>
        <v>0</v>
      </c>
    </row>
    <row r="19" spans="1:27" s="44" customFormat="1" ht="15" customHeight="1">
      <c r="A19" s="19" t="s">
        <v>18</v>
      </c>
      <c r="B19" s="92">
        <v>46331</v>
      </c>
      <c r="C19" s="122"/>
      <c r="D19" s="124"/>
      <c r="E19" s="122"/>
      <c r="F19" s="123"/>
      <c r="G19" s="72"/>
      <c r="H19" s="72"/>
      <c r="I19" s="76"/>
      <c r="J19" s="67">
        <f t="shared" si="5"/>
        <v>0</v>
      </c>
      <c r="K19" s="67">
        <f>IF(J19&gt;=8,8,IF(J19&lt;8,J19,0))</f>
        <v>0</v>
      </c>
      <c r="L19" s="68">
        <f>IF((J19-K19)&lt;=4,J19-K19,4)</f>
        <v>0</v>
      </c>
      <c r="M19" s="69">
        <f t="shared" si="6"/>
        <v>0</v>
      </c>
      <c r="N19" s="73"/>
      <c r="O19" s="18" t="s">
        <v>19</v>
      </c>
      <c r="P19" s="18" t="s">
        <v>19</v>
      </c>
      <c r="Q19" s="84">
        <f t="shared" si="7"/>
        <v>0</v>
      </c>
      <c r="R19" s="116">
        <f t="shared" si="8"/>
        <v>0</v>
      </c>
      <c r="S19" s="44">
        <f t="shared" si="9"/>
        <v>0</v>
      </c>
      <c r="T19" s="44">
        <f t="shared" si="4"/>
        <v>0</v>
      </c>
      <c r="U19" s="44">
        <f t="shared" si="4"/>
        <v>0</v>
      </c>
      <c r="V19" s="44">
        <f t="shared" si="4"/>
        <v>0</v>
      </c>
      <c r="W19" s="44">
        <f t="shared" si="4"/>
        <v>0</v>
      </c>
      <c r="X19" s="44">
        <f t="shared" si="4"/>
        <v>0</v>
      </c>
      <c r="Y19" s="44">
        <f t="shared" si="4"/>
        <v>0</v>
      </c>
      <c r="Z19" s="44">
        <f t="shared" si="4"/>
        <v>0</v>
      </c>
      <c r="AA19" s="44">
        <f t="shared" si="4"/>
        <v>0</v>
      </c>
    </row>
    <row r="20" spans="1:27" s="44" customFormat="1" ht="15" customHeight="1">
      <c r="A20" s="19" t="s">
        <v>20</v>
      </c>
      <c r="B20" s="92">
        <v>46332</v>
      </c>
      <c r="C20" s="122"/>
      <c r="D20" s="124"/>
      <c r="E20" s="122"/>
      <c r="F20" s="123"/>
      <c r="G20" s="72"/>
      <c r="H20" s="72"/>
      <c r="I20" s="76"/>
      <c r="J20" s="67">
        <f t="shared" si="5"/>
        <v>0</v>
      </c>
      <c r="K20" s="67">
        <f>IF(J20&gt;=8,8,IF(J20&lt;8,J20,0))</f>
        <v>0</v>
      </c>
      <c r="L20" s="68">
        <f>IF((J20-K20)&lt;=4,J20-K20,4)</f>
        <v>0</v>
      </c>
      <c r="M20" s="69">
        <f t="shared" si="6"/>
        <v>0</v>
      </c>
      <c r="N20" s="73"/>
      <c r="O20" s="18" t="s">
        <v>19</v>
      </c>
      <c r="P20" s="18" t="s">
        <v>19</v>
      </c>
      <c r="Q20" s="84">
        <f t="shared" si="7"/>
        <v>0</v>
      </c>
      <c r="R20" s="116">
        <f t="shared" si="8"/>
        <v>0</v>
      </c>
      <c r="S20" s="44">
        <f t="shared" si="9"/>
        <v>0</v>
      </c>
      <c r="T20" s="44">
        <f t="shared" si="4"/>
        <v>0</v>
      </c>
      <c r="U20" s="44">
        <f t="shared" si="4"/>
        <v>0</v>
      </c>
      <c r="V20" s="44">
        <f t="shared" si="4"/>
        <v>0</v>
      </c>
      <c r="W20" s="44">
        <f t="shared" si="4"/>
        <v>0</v>
      </c>
      <c r="X20" s="44">
        <f t="shared" si="4"/>
        <v>0</v>
      </c>
      <c r="Y20" s="44">
        <f t="shared" si="4"/>
        <v>0</v>
      </c>
      <c r="Z20" s="44">
        <f t="shared" si="4"/>
        <v>0</v>
      </c>
      <c r="AA20" s="44">
        <f t="shared" si="4"/>
        <v>0</v>
      </c>
    </row>
    <row r="21" spans="1:27" s="1" customFormat="1" ht="15" customHeight="1">
      <c r="A21" s="20" t="s">
        <v>21</v>
      </c>
      <c r="B21" s="92">
        <v>46333</v>
      </c>
      <c r="C21" s="122"/>
      <c r="D21" s="122"/>
      <c r="E21" s="122"/>
      <c r="F21" s="123"/>
      <c r="G21" s="72"/>
      <c r="H21" s="72"/>
      <c r="I21" s="76"/>
      <c r="J21" s="67">
        <f t="shared" si="5"/>
        <v>0</v>
      </c>
      <c r="K21" s="67">
        <f>IF(J21&gt;=8,IF(SUM(K16:K20)&gt;=40,0,IF((SUM(K16:K20)+J21)&gt;=40,IF(40-SUM(K16:K20)&gt;8,8,40-SUM(K16:K20)),IF(J21&gt;=8,8,IF(J21&lt;8,J21,0)))),IF(J21&lt;8,IF(SUM(K16:K20)&gt;=40,0,IF((SUM(K16:K20)+J21)&gt;=40,40-SUM(K16:K20),IF(J21&gt;=8,8,IF(J21&lt;8,J21,0))))))</f>
        <v>0</v>
      </c>
      <c r="L21" s="68">
        <f>IF(K21=J21,0,IF((SUM(K16:K20)+J21)&gt;=40,IF(J21&lt;=12,J21-K21,IF(J21&gt;12,12-K21,IF((J21-K21)&lt;=4,J21-K21,4))),IF(J21&lt;=12,J21-K21,IF(J21&gt;12,12-K21,IF((J21-K21)&lt;=4,J21-K21,4)))))</f>
        <v>0</v>
      </c>
      <c r="M21" s="69">
        <f t="shared" si="6"/>
        <v>0</v>
      </c>
      <c r="N21" s="73"/>
      <c r="O21" s="18" t="s">
        <v>19</v>
      </c>
      <c r="P21" s="18" t="s">
        <v>19</v>
      </c>
      <c r="Q21" s="82">
        <f t="shared" si="7"/>
        <v>0</v>
      </c>
      <c r="R21" s="116">
        <f t="shared" si="8"/>
        <v>0</v>
      </c>
      <c r="S21" s="44">
        <f t="shared" si="9"/>
        <v>0</v>
      </c>
      <c r="T21" s="44">
        <f t="shared" si="4"/>
        <v>0</v>
      </c>
      <c r="U21" s="44">
        <f t="shared" si="4"/>
        <v>0</v>
      </c>
      <c r="V21" s="44">
        <f t="shared" si="4"/>
        <v>0</v>
      </c>
      <c r="W21" s="44">
        <f t="shared" si="4"/>
        <v>0</v>
      </c>
      <c r="X21" s="44">
        <f t="shared" si="4"/>
        <v>0</v>
      </c>
      <c r="Y21" s="44">
        <f t="shared" si="4"/>
        <v>0</v>
      </c>
      <c r="Z21" s="44">
        <f t="shared" si="4"/>
        <v>0</v>
      </c>
      <c r="AA21" s="44">
        <f t="shared" si="4"/>
        <v>0</v>
      </c>
    </row>
    <row r="22" spans="1:27" s="1" customFormat="1" ht="15" customHeight="1" thickBot="1">
      <c r="A22" s="20" t="s">
        <v>22</v>
      </c>
      <c r="B22" s="92">
        <v>46334</v>
      </c>
      <c r="C22" s="122"/>
      <c r="D22" s="122"/>
      <c r="E22" s="122"/>
      <c r="F22" s="123"/>
      <c r="G22" s="72"/>
      <c r="H22" s="72"/>
      <c r="I22" s="76"/>
      <c r="J22" s="67">
        <f t="shared" si="5"/>
        <v>0</v>
      </c>
      <c r="K22" s="67">
        <f>IF(SUM(R16:R21)=6,0,IF(J22=0,0,IF(SUM(K16:K21)&gt;=40,0,IF((SUM(K16:K21)+J22)&gt;=40,IF(J22&gt;8,IF(40-SUM(K16:K21)&gt;8,8,40-SUM(K16:K21)),40-SUM(K16:K21)),IF(J22&gt;=8,8,IF(J22&lt;8,J22,0))))))</f>
        <v>0</v>
      </c>
      <c r="L22" s="68">
        <f>IF(SUM(R16:R21)=6,IF(J22&gt;=8,8,J22),IF(K23=40,IF(J22&lt;=12,J22-K22,IF(J22&gt;12,12-K22,IF((J22-K22)&lt;=4,J22-K22,4))),IF(SUM(R16:R21)=6,IF(J22&lt;=12,J22-K22,IF(J22&gt;12,12-K22,IF((J22-K22)&lt;=4,J22-K22,4))),IF(J22&gt;8,IF(J22&gt;12,4,J22-K22),0))))</f>
        <v>0</v>
      </c>
      <c r="M22" s="69">
        <f>IF(J22&gt;12,J22-SUM(K22:L22),IF(J22&gt;0,IF((K22+L22)=J22,0,J22-L22),0))</f>
        <v>0</v>
      </c>
      <c r="N22" s="73"/>
      <c r="O22" s="18" t="s">
        <v>19</v>
      </c>
      <c r="P22" s="18" t="s">
        <v>19</v>
      </c>
      <c r="Q22" s="83">
        <f t="shared" si="7"/>
        <v>0</v>
      </c>
      <c r="R22" s="117">
        <f t="shared" si="8"/>
        <v>0</v>
      </c>
      <c r="S22" s="44">
        <f t="shared" si="9"/>
        <v>0</v>
      </c>
      <c r="T22" s="44">
        <f t="shared" si="4"/>
        <v>0</v>
      </c>
      <c r="U22" s="44">
        <f t="shared" si="4"/>
        <v>0</v>
      </c>
      <c r="V22" s="44">
        <f t="shared" si="4"/>
        <v>0</v>
      </c>
      <c r="W22" s="44">
        <f t="shared" si="4"/>
        <v>0</v>
      </c>
      <c r="X22" s="44">
        <f t="shared" si="4"/>
        <v>0</v>
      </c>
      <c r="Y22" s="44">
        <f t="shared" si="4"/>
        <v>0</v>
      </c>
      <c r="Z22" s="44">
        <f t="shared" si="4"/>
        <v>0</v>
      </c>
      <c r="AA22" s="44">
        <f t="shared" si="4"/>
        <v>0</v>
      </c>
    </row>
    <row r="23" spans="1:27" s="1" customFormat="1" ht="18" customHeight="1" thickBot="1">
      <c r="A23" s="22"/>
      <c r="B23" s="23"/>
      <c r="C23" s="24" t="s">
        <v>23</v>
      </c>
      <c r="D23" s="9"/>
      <c r="E23" s="9"/>
      <c r="F23" s="9"/>
      <c r="G23" s="9"/>
      <c r="H23" s="9"/>
      <c r="I23" s="25">
        <f>SUM(I16:I22)</f>
        <v>0</v>
      </c>
      <c r="J23" s="25">
        <f>SUM(J16:J22)</f>
        <v>0</v>
      </c>
      <c r="K23" s="25">
        <f>SUM(K16:K22)</f>
        <v>0</v>
      </c>
      <c r="L23" s="25">
        <f>SUM(L16:L22)</f>
        <v>0</v>
      </c>
      <c r="M23" s="25">
        <f>SUM(M16:M22)</f>
        <v>0</v>
      </c>
      <c r="N23" s="9"/>
      <c r="O23" s="9"/>
      <c r="P23" s="9"/>
      <c r="Q23" s="86">
        <f>SUM(Q16:Q22)</f>
        <v>0</v>
      </c>
      <c r="R23" s="118"/>
      <c r="S23" s="44"/>
      <c r="T23" s="44"/>
      <c r="U23" s="44"/>
      <c r="V23" s="44"/>
      <c r="W23" s="44"/>
      <c r="X23" s="44"/>
      <c r="Y23" s="44"/>
      <c r="Z23" s="44"/>
      <c r="AA23" s="44"/>
    </row>
    <row r="24" spans="1:27" s="1" customFormat="1" ht="15" customHeight="1" thickBot="1">
      <c r="A24" s="22"/>
      <c r="B24" s="23"/>
      <c r="C24" s="24"/>
      <c r="D24" s="9"/>
      <c r="E24" s="9"/>
      <c r="F24" s="9"/>
      <c r="G24" s="9"/>
      <c r="H24" s="9"/>
      <c r="I24" s="63"/>
      <c r="J24" s="63"/>
      <c r="K24" s="63"/>
      <c r="L24" s="63"/>
      <c r="M24" s="63"/>
      <c r="N24" s="9"/>
      <c r="O24" s="9"/>
      <c r="P24" s="9"/>
      <c r="Q24" s="45"/>
      <c r="R24" s="118"/>
      <c r="S24" s="44"/>
      <c r="T24" s="44"/>
      <c r="U24" s="44"/>
      <c r="V24" s="44"/>
      <c r="W24" s="44"/>
      <c r="X24" s="44"/>
      <c r="Y24" s="44"/>
      <c r="Z24" s="44"/>
      <c r="AA24" s="44"/>
    </row>
    <row r="25" spans="1:27" s="1" customFormat="1" ht="15" customHeight="1">
      <c r="A25" s="10"/>
      <c r="B25" s="27"/>
      <c r="C25" s="15" t="s">
        <v>4</v>
      </c>
      <c r="D25" s="15" t="s">
        <v>5</v>
      </c>
      <c r="E25" s="15" t="s">
        <v>4</v>
      </c>
      <c r="F25" s="15" t="s">
        <v>5</v>
      </c>
      <c r="G25" s="28" t="s">
        <v>4</v>
      </c>
      <c r="H25" s="28" t="s">
        <v>5</v>
      </c>
      <c r="I25" s="75" t="s">
        <v>6</v>
      </c>
      <c r="J25" s="29" t="s">
        <v>7</v>
      </c>
      <c r="K25" s="30" t="s">
        <v>8</v>
      </c>
      <c r="L25" s="16" t="s">
        <v>9</v>
      </c>
      <c r="M25" s="30" t="s">
        <v>10</v>
      </c>
      <c r="N25" s="16" t="s">
        <v>11</v>
      </c>
      <c r="O25" s="17" t="s">
        <v>12</v>
      </c>
      <c r="P25" s="17" t="s">
        <v>13</v>
      </c>
      <c r="Q25" s="81" t="s">
        <v>14</v>
      </c>
      <c r="R25" s="119"/>
      <c r="S25" s="44"/>
      <c r="T25" s="44"/>
      <c r="U25" s="44"/>
      <c r="V25" s="44"/>
      <c r="W25" s="44"/>
      <c r="X25" s="44"/>
      <c r="Y25" s="44"/>
      <c r="Z25" s="44"/>
      <c r="AA25" s="44"/>
    </row>
    <row r="26" spans="1:27" s="1" customFormat="1" ht="15" customHeight="1">
      <c r="A26" s="19" t="s">
        <v>15</v>
      </c>
      <c r="B26" s="62">
        <v>46335</v>
      </c>
      <c r="C26" s="122"/>
      <c r="D26" s="124"/>
      <c r="E26" s="122"/>
      <c r="F26" s="124"/>
      <c r="G26" s="66"/>
      <c r="H26" s="66"/>
      <c r="I26" s="91"/>
      <c r="J26" s="67">
        <f t="shared" ref="J26:J32" si="10">((D26-C26)+(F26-E26)+(H26-G26))*24</f>
        <v>0</v>
      </c>
      <c r="K26" s="67">
        <f>IF(J26&gt;=8,8,IF(J26&lt;8,J26,0))</f>
        <v>0</v>
      </c>
      <c r="L26" s="68">
        <f>IF((J26-K26)&lt;=4,J26-K26,4)</f>
        <v>0</v>
      </c>
      <c r="M26" s="69">
        <f t="shared" ref="M26:M31" si="11">IF(J26&gt;12,J26-SUM(K26:L26),0)</f>
        <v>0</v>
      </c>
      <c r="N26" s="73"/>
      <c r="O26" s="18" t="s">
        <v>19</v>
      </c>
      <c r="P26" s="18" t="s">
        <v>19</v>
      </c>
      <c r="Q26" s="84">
        <f>IF(J26&gt;8,J26-8,0)</f>
        <v>0</v>
      </c>
      <c r="R26" s="116">
        <f t="shared" ref="R26:R32" si="12">IF(J26-I26&gt;0,1,0)</f>
        <v>0</v>
      </c>
      <c r="S26" s="44">
        <f t="shared" ref="S26:AA32" si="13">IF($N26=S$5,$I26,0)</f>
        <v>0</v>
      </c>
      <c r="T26" s="44">
        <f t="shared" si="13"/>
        <v>0</v>
      </c>
      <c r="U26" s="44">
        <f t="shared" si="13"/>
        <v>0</v>
      </c>
      <c r="V26" s="44">
        <f t="shared" si="13"/>
        <v>0</v>
      </c>
      <c r="W26" s="44">
        <f t="shared" si="13"/>
        <v>0</v>
      </c>
      <c r="X26" s="44">
        <f t="shared" si="13"/>
        <v>0</v>
      </c>
      <c r="Y26" s="44">
        <f t="shared" si="13"/>
        <v>0</v>
      </c>
      <c r="Z26" s="44">
        <f t="shared" si="13"/>
        <v>0</v>
      </c>
      <c r="AA26" s="44">
        <f t="shared" si="13"/>
        <v>0</v>
      </c>
    </row>
    <row r="27" spans="1:27" s="1" customFormat="1" ht="15" customHeight="1">
      <c r="A27" s="19" t="s">
        <v>16</v>
      </c>
      <c r="B27" s="62">
        <v>46336</v>
      </c>
      <c r="C27" s="122"/>
      <c r="D27" s="124"/>
      <c r="E27" s="122"/>
      <c r="F27" s="123"/>
      <c r="G27" s="66"/>
      <c r="H27" s="66"/>
      <c r="I27" s="91"/>
      <c r="J27" s="67">
        <f t="shared" si="10"/>
        <v>0</v>
      </c>
      <c r="K27" s="67">
        <f>IF(J27&gt;=8,8,IF(J27&lt;8,J27,0))</f>
        <v>0</v>
      </c>
      <c r="L27" s="68">
        <f>IF((J27-K27)&lt;=4,J27-K27,4)</f>
        <v>0</v>
      </c>
      <c r="M27" s="69">
        <f t="shared" si="11"/>
        <v>0</v>
      </c>
      <c r="N27" s="73"/>
      <c r="O27" s="18" t="s">
        <v>19</v>
      </c>
      <c r="P27" s="18" t="s">
        <v>19</v>
      </c>
      <c r="Q27" s="84">
        <f t="shared" ref="Q27:Q33" si="14">IF(J27&gt;8,J27-8,0)</f>
        <v>0</v>
      </c>
      <c r="R27" s="116">
        <f t="shared" si="12"/>
        <v>0</v>
      </c>
      <c r="S27" s="44">
        <f t="shared" si="13"/>
        <v>0</v>
      </c>
      <c r="T27" s="44">
        <f t="shared" si="13"/>
        <v>0</v>
      </c>
      <c r="U27" s="44">
        <f t="shared" si="13"/>
        <v>0</v>
      </c>
      <c r="V27" s="44">
        <f t="shared" si="13"/>
        <v>0</v>
      </c>
      <c r="W27" s="44">
        <f t="shared" si="13"/>
        <v>0</v>
      </c>
      <c r="X27" s="44">
        <f t="shared" si="13"/>
        <v>0</v>
      </c>
      <c r="Y27" s="44">
        <f t="shared" si="13"/>
        <v>0</v>
      </c>
      <c r="Z27" s="44">
        <f t="shared" si="13"/>
        <v>0</v>
      </c>
      <c r="AA27" s="44">
        <f t="shared" si="13"/>
        <v>0</v>
      </c>
    </row>
    <row r="28" spans="1:27" s="1" customFormat="1" ht="15" customHeight="1">
      <c r="A28" s="19" t="s">
        <v>17</v>
      </c>
      <c r="B28" s="62">
        <v>46337</v>
      </c>
      <c r="C28" s="90"/>
      <c r="D28" s="90"/>
      <c r="E28" s="90"/>
      <c r="F28" s="90"/>
      <c r="G28" s="66"/>
      <c r="H28" s="66"/>
      <c r="I28" s="91"/>
      <c r="J28" s="67">
        <f t="shared" si="10"/>
        <v>0</v>
      </c>
      <c r="K28" s="67">
        <f>IF(J28&gt;=8,8,IF(J28&lt;8,J28,0))</f>
        <v>0</v>
      </c>
      <c r="L28" s="68">
        <f>IF((J28-K28)&lt;=4,J28-K28,4)</f>
        <v>0</v>
      </c>
      <c r="M28" s="69">
        <f t="shared" si="11"/>
        <v>0</v>
      </c>
      <c r="N28" s="73"/>
      <c r="O28" s="18" t="s">
        <v>19</v>
      </c>
      <c r="P28" s="18" t="s">
        <v>19</v>
      </c>
      <c r="Q28" s="84">
        <f t="shared" si="14"/>
        <v>0</v>
      </c>
      <c r="R28" s="116">
        <f t="shared" si="12"/>
        <v>0</v>
      </c>
      <c r="S28" s="44">
        <f t="shared" si="13"/>
        <v>0</v>
      </c>
      <c r="T28" s="44">
        <f t="shared" si="13"/>
        <v>0</v>
      </c>
      <c r="U28" s="44">
        <f t="shared" si="13"/>
        <v>0</v>
      </c>
      <c r="V28" s="44">
        <f t="shared" si="13"/>
        <v>0</v>
      </c>
      <c r="W28" s="44">
        <f t="shared" si="13"/>
        <v>0</v>
      </c>
      <c r="X28" s="44">
        <f t="shared" si="13"/>
        <v>0</v>
      </c>
      <c r="Y28" s="44">
        <f t="shared" si="13"/>
        <v>0</v>
      </c>
      <c r="Z28" s="44">
        <f t="shared" si="13"/>
        <v>0</v>
      </c>
      <c r="AA28" s="44">
        <f t="shared" si="13"/>
        <v>0</v>
      </c>
    </row>
    <row r="29" spans="1:27" s="1" customFormat="1" ht="15" customHeight="1">
      <c r="A29" s="19" t="s">
        <v>18</v>
      </c>
      <c r="B29" s="62">
        <v>46338</v>
      </c>
      <c r="C29" s="70"/>
      <c r="D29" s="70"/>
      <c r="E29" s="70"/>
      <c r="F29" s="71"/>
      <c r="G29" s="72"/>
      <c r="H29" s="72"/>
      <c r="I29" s="76"/>
      <c r="J29" s="67">
        <f t="shared" si="10"/>
        <v>0</v>
      </c>
      <c r="K29" s="67">
        <f>IF(J29&gt;=8,8,IF(J29&lt;8,J29,0))</f>
        <v>0</v>
      </c>
      <c r="L29" s="68">
        <f>IF((J29-K29)&lt;=4,J29-K29,4)</f>
        <v>0</v>
      </c>
      <c r="M29" s="69">
        <f t="shared" si="11"/>
        <v>0</v>
      </c>
      <c r="N29" s="73"/>
      <c r="O29" s="18" t="s">
        <v>19</v>
      </c>
      <c r="P29" s="18" t="s">
        <v>19</v>
      </c>
      <c r="Q29" s="84">
        <f t="shared" si="14"/>
        <v>0</v>
      </c>
      <c r="R29" s="116">
        <f t="shared" si="12"/>
        <v>0</v>
      </c>
      <c r="S29" s="44">
        <f t="shared" si="13"/>
        <v>0</v>
      </c>
      <c r="T29" s="44">
        <f t="shared" si="13"/>
        <v>0</v>
      </c>
      <c r="U29" s="44">
        <f t="shared" si="13"/>
        <v>0</v>
      </c>
      <c r="V29" s="44">
        <f t="shared" si="13"/>
        <v>0</v>
      </c>
      <c r="W29" s="44">
        <f t="shared" si="13"/>
        <v>0</v>
      </c>
      <c r="X29" s="44">
        <f t="shared" si="13"/>
        <v>0</v>
      </c>
      <c r="Y29" s="44">
        <f t="shared" si="13"/>
        <v>0</v>
      </c>
      <c r="Z29" s="44">
        <f t="shared" si="13"/>
        <v>0</v>
      </c>
      <c r="AA29" s="44">
        <f t="shared" si="13"/>
        <v>0</v>
      </c>
    </row>
    <row r="30" spans="1:27" s="44" customFormat="1" ht="15" customHeight="1">
      <c r="A30" s="19" t="s">
        <v>20</v>
      </c>
      <c r="B30" s="62">
        <v>46339</v>
      </c>
      <c r="C30" s="70"/>
      <c r="D30" s="70"/>
      <c r="E30" s="70"/>
      <c r="F30" s="71"/>
      <c r="G30" s="72"/>
      <c r="H30" s="72"/>
      <c r="I30" s="76"/>
      <c r="J30" s="67">
        <f t="shared" si="10"/>
        <v>0</v>
      </c>
      <c r="K30" s="67">
        <f>IF(J30&gt;=8,8,IF(J30&lt;8,J30,0))</f>
        <v>0</v>
      </c>
      <c r="L30" s="68">
        <f>IF((J30-K30)&lt;=4,J30-K30,4)</f>
        <v>0</v>
      </c>
      <c r="M30" s="69">
        <f t="shared" si="11"/>
        <v>0</v>
      </c>
      <c r="N30" s="73"/>
      <c r="O30" s="18" t="s">
        <v>19</v>
      </c>
      <c r="P30" s="18" t="s">
        <v>19</v>
      </c>
      <c r="Q30" s="84">
        <f t="shared" si="14"/>
        <v>0</v>
      </c>
      <c r="R30" s="116">
        <f t="shared" si="12"/>
        <v>0</v>
      </c>
      <c r="S30" s="44">
        <f t="shared" si="13"/>
        <v>0</v>
      </c>
      <c r="T30" s="44">
        <f t="shared" si="13"/>
        <v>0</v>
      </c>
      <c r="U30" s="44">
        <f t="shared" si="13"/>
        <v>0</v>
      </c>
      <c r="V30" s="44">
        <f t="shared" si="13"/>
        <v>0</v>
      </c>
      <c r="W30" s="44">
        <f t="shared" si="13"/>
        <v>0</v>
      </c>
      <c r="X30" s="44">
        <f t="shared" si="13"/>
        <v>0</v>
      </c>
      <c r="Y30" s="44">
        <f t="shared" si="13"/>
        <v>0</v>
      </c>
      <c r="Z30" s="44">
        <f t="shared" si="13"/>
        <v>0</v>
      </c>
      <c r="AA30" s="44">
        <f t="shared" si="13"/>
        <v>0</v>
      </c>
    </row>
    <row r="31" spans="1:27" s="44" customFormat="1" ht="15" customHeight="1">
      <c r="A31" s="20" t="s">
        <v>21</v>
      </c>
      <c r="B31" s="62">
        <v>46340</v>
      </c>
      <c r="C31" s="70"/>
      <c r="D31" s="70"/>
      <c r="E31" s="70"/>
      <c r="F31" s="71"/>
      <c r="G31" s="72"/>
      <c r="H31" s="72"/>
      <c r="I31" s="76"/>
      <c r="J31" s="67">
        <f t="shared" si="10"/>
        <v>0</v>
      </c>
      <c r="K31" s="67">
        <f>IF(J31&gt;=8,IF(SUM(K26:K30)&gt;=40,0,IF((SUM(K26:K30)+J31)&gt;=40,IF(40-SUM(K26:K30)&gt;8,8,40-SUM(K26:K30)),IF(J31&gt;=8,8,IF(J31&lt;8,J31,0)))),IF(J31&lt;8,IF(SUM(K26:K30)&gt;=40,0,IF((SUM(K26:K30)+J31)&gt;=40,40-SUM(K26:K30),IF(J31&gt;=8,8,IF(J31&lt;8,J31,0))))))</f>
        <v>0</v>
      </c>
      <c r="L31" s="68">
        <f>IF(K31=J31,0,IF((SUM(K26:K30)+J31)&gt;=40,IF(J31&lt;=12,J31-K31,IF(J31&gt;12,12-K31,IF((J31-K31)&lt;=4,J31-K31,4))),IF(J31&lt;=12,J31-K31,IF(J31&gt;12,12-K31,IF((J31-K31)&lt;=4,J31-K31,4)))))</f>
        <v>0</v>
      </c>
      <c r="M31" s="69">
        <f t="shared" si="11"/>
        <v>0</v>
      </c>
      <c r="N31" s="73"/>
      <c r="O31" s="18" t="s">
        <v>19</v>
      </c>
      <c r="P31" s="18" t="s">
        <v>19</v>
      </c>
      <c r="Q31" s="84">
        <f t="shared" si="14"/>
        <v>0</v>
      </c>
      <c r="R31" s="116">
        <f t="shared" si="12"/>
        <v>0</v>
      </c>
      <c r="S31" s="44">
        <f t="shared" si="13"/>
        <v>0</v>
      </c>
      <c r="T31" s="44">
        <f t="shared" si="13"/>
        <v>0</v>
      </c>
      <c r="U31" s="44">
        <f t="shared" si="13"/>
        <v>0</v>
      </c>
      <c r="V31" s="44">
        <f t="shared" si="13"/>
        <v>0</v>
      </c>
      <c r="W31" s="44">
        <f t="shared" si="13"/>
        <v>0</v>
      </c>
      <c r="X31" s="44">
        <f t="shared" si="13"/>
        <v>0</v>
      </c>
      <c r="Y31" s="44">
        <f t="shared" si="13"/>
        <v>0</v>
      </c>
      <c r="Z31" s="44">
        <f t="shared" si="13"/>
        <v>0</v>
      </c>
      <c r="AA31" s="44">
        <f t="shared" si="13"/>
        <v>0</v>
      </c>
    </row>
    <row r="32" spans="1:27" s="1" customFormat="1" ht="15" customHeight="1" thickBot="1">
      <c r="A32" s="20" t="s">
        <v>22</v>
      </c>
      <c r="B32" s="62">
        <v>46341</v>
      </c>
      <c r="C32" s="70"/>
      <c r="D32" s="70"/>
      <c r="E32" s="70"/>
      <c r="F32" s="71"/>
      <c r="G32" s="72"/>
      <c r="H32" s="72"/>
      <c r="I32" s="76"/>
      <c r="J32" s="67">
        <f t="shared" si="10"/>
        <v>0</v>
      </c>
      <c r="K32" s="67">
        <f>IF(SUM(R26:R31)=6,0,IF(J32=0,0,IF(SUM(K26:K31)&gt;=40,0,IF((SUM(K26:K31)+J32)&gt;=40,IF(J32&gt;8,IF(40-SUM(K26:K31)&gt;8,8,40-SUM(K26:K31)),40-SUM(K26:K31)),IF(J32&gt;=8,8,IF(J32&lt;8,J32,0))))))</f>
        <v>0</v>
      </c>
      <c r="L32" s="68">
        <f>IF(SUM(R26:R31)=6,IF(J32&gt;=8,8,J32),IF(K33=40,IF(J32&lt;=12,J32-K32,IF(J32&gt;12,12-K32,IF((J32-K32)&lt;=4,J32-K32,4))),IF(SUM(R26:R31)=6,IF(J32&lt;=12,J32-K32,IF(J32&gt;12,12-K32,IF((J32-K32)&lt;=4,J32-K32,4))),IF(J32&gt;8,IF(J32&gt;12,4,J32-K32),0))))</f>
        <v>0</v>
      </c>
      <c r="M32" s="69">
        <f>IF(J32&gt;12,J32-SUM(K32:L32),IF(J32&gt;0,IF((K32+L32)=J32,0,J32-L32),0))</f>
        <v>0</v>
      </c>
      <c r="N32" s="73"/>
      <c r="O32" s="18" t="s">
        <v>19</v>
      </c>
      <c r="P32" s="18" t="s">
        <v>19</v>
      </c>
      <c r="Q32" s="84">
        <f t="shared" si="14"/>
        <v>0</v>
      </c>
      <c r="R32" s="117">
        <f t="shared" si="12"/>
        <v>0</v>
      </c>
      <c r="S32" s="44">
        <f t="shared" si="13"/>
        <v>0</v>
      </c>
      <c r="T32" s="44">
        <f t="shared" si="13"/>
        <v>0</v>
      </c>
      <c r="U32" s="44">
        <f t="shared" si="13"/>
        <v>0</v>
      </c>
      <c r="V32" s="44">
        <f t="shared" si="13"/>
        <v>0</v>
      </c>
      <c r="W32" s="44">
        <f t="shared" si="13"/>
        <v>0</v>
      </c>
      <c r="X32" s="44">
        <f t="shared" si="13"/>
        <v>0</v>
      </c>
      <c r="Y32" s="44">
        <f t="shared" si="13"/>
        <v>0</v>
      </c>
      <c r="Z32" s="44">
        <f t="shared" si="13"/>
        <v>0</v>
      </c>
      <c r="AA32" s="44">
        <f t="shared" si="13"/>
        <v>0</v>
      </c>
    </row>
    <row r="33" spans="1:112" ht="15" customHeight="1" thickBot="1">
      <c r="A33" s="22"/>
      <c r="B33" s="23"/>
      <c r="C33" s="24" t="s">
        <v>23</v>
      </c>
      <c r="D33" s="9"/>
      <c r="E33" s="9"/>
      <c r="F33" s="9"/>
      <c r="G33" s="9"/>
      <c r="H33" s="9"/>
      <c r="I33" s="25">
        <f>SUM(I26:I32)</f>
        <v>0</v>
      </c>
      <c r="J33" s="25">
        <f>SUM(J26:J32)</f>
        <v>0</v>
      </c>
      <c r="K33" s="25">
        <f>SUM(K26:K32)</f>
        <v>0</v>
      </c>
      <c r="L33" s="25">
        <f>SUM(L26:L32)</f>
        <v>0</v>
      </c>
      <c r="M33" s="25">
        <f>SUM(M26:M32)</f>
        <v>0</v>
      </c>
      <c r="N33" s="9"/>
      <c r="O33" s="21"/>
      <c r="P33" s="21"/>
      <c r="Q33" s="84">
        <f t="shared" si="14"/>
        <v>0</v>
      </c>
      <c r="R33" s="45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</row>
    <row r="34" spans="1:112" ht="16" thickBot="1">
      <c r="A34" s="22"/>
      <c r="B34" s="31"/>
      <c r="C34" s="9"/>
      <c r="D34" s="9"/>
      <c r="E34" s="9"/>
      <c r="F34" s="9"/>
      <c r="G34" s="9"/>
      <c r="H34" s="9"/>
      <c r="I34" s="77"/>
      <c r="J34" s="32"/>
      <c r="K34" s="26"/>
      <c r="L34" s="26"/>
      <c r="M34" s="26"/>
      <c r="N34" s="9"/>
      <c r="O34" s="1"/>
      <c r="P34" s="1"/>
      <c r="Q34" s="9"/>
      <c r="R34" s="9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</row>
    <row r="35" spans="1:112" ht="18.5" thickBot="1">
      <c r="A35" s="33"/>
      <c r="B35" s="11"/>
      <c r="C35" s="34" t="s">
        <v>24</v>
      </c>
      <c r="D35" s="35"/>
      <c r="E35" s="35"/>
      <c r="F35" s="35"/>
      <c r="G35" s="35"/>
      <c r="H35" s="35"/>
      <c r="I35" s="36">
        <f>SUM(I13+I23+I33)</f>
        <v>0</v>
      </c>
      <c r="J35" s="36">
        <f>SUM(J13+J23+J33)</f>
        <v>0</v>
      </c>
      <c r="K35" s="36">
        <f>SUM(K13+K23+K33)</f>
        <v>0</v>
      </c>
      <c r="L35" s="36">
        <f>SUM(L13+L23+L33)</f>
        <v>0</v>
      </c>
      <c r="M35" s="36">
        <f>SUM(M13+M23+M33)</f>
        <v>0</v>
      </c>
      <c r="N35" s="9"/>
      <c r="O35" s="1"/>
      <c r="P35" s="1"/>
      <c r="Q35" s="37" t="s">
        <v>25</v>
      </c>
      <c r="R35" s="41"/>
      <c r="S35" s="1">
        <f>SUM(S6:S34)</f>
        <v>0</v>
      </c>
      <c r="T35" s="1">
        <f t="shared" ref="T35:AA35" si="15">SUM(T6:T34)</f>
        <v>0</v>
      </c>
      <c r="U35" s="1">
        <f t="shared" si="15"/>
        <v>0</v>
      </c>
      <c r="V35" s="1">
        <f t="shared" si="15"/>
        <v>0</v>
      </c>
      <c r="W35" s="1">
        <f t="shared" si="15"/>
        <v>0</v>
      </c>
      <c r="X35" s="1">
        <f t="shared" si="15"/>
        <v>0</v>
      </c>
      <c r="Y35" s="1">
        <f t="shared" si="15"/>
        <v>0</v>
      </c>
      <c r="Z35" s="1">
        <f t="shared" si="15"/>
        <v>0</v>
      </c>
      <c r="AA35" s="1">
        <f t="shared" si="15"/>
        <v>0</v>
      </c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</row>
    <row r="36" spans="1:112" ht="18">
      <c r="A36" s="33"/>
      <c r="B36" s="11"/>
      <c r="C36" s="34"/>
      <c r="D36" s="35"/>
      <c r="E36" s="35"/>
      <c r="F36" s="35"/>
      <c r="G36" s="35"/>
      <c r="H36" s="35"/>
      <c r="I36" s="38"/>
      <c r="J36" s="38"/>
      <c r="K36" s="38"/>
      <c r="L36" s="38"/>
      <c r="M36" s="38"/>
      <c r="N36" s="9"/>
      <c r="O36" s="1"/>
      <c r="P36" s="1"/>
      <c r="Q36" s="39">
        <f>J35</f>
        <v>0</v>
      </c>
      <c r="R36" s="46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</row>
    <row r="37" spans="1:112" ht="13.5" thickBot="1">
      <c r="A37" s="42" t="s">
        <v>29</v>
      </c>
      <c r="O37" s="1"/>
      <c r="P37" s="1"/>
      <c r="Q37" s="9"/>
      <c r="R37" s="9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</row>
    <row r="38" spans="1:112" ht="13">
      <c r="A38" s="47" t="s">
        <v>30</v>
      </c>
      <c r="B38" s="48"/>
      <c r="C38" s="47"/>
      <c r="D38" s="47"/>
      <c r="E38" s="47"/>
      <c r="F38" s="47"/>
      <c r="G38" s="47"/>
      <c r="H38" s="47"/>
      <c r="I38" s="79"/>
      <c r="J38" s="47"/>
      <c r="K38" s="141" t="s">
        <v>35</v>
      </c>
      <c r="L38" s="142"/>
      <c r="M38" s="142"/>
      <c r="N38" s="142"/>
      <c r="O38" s="142"/>
      <c r="P38" s="142"/>
      <c r="Q38" s="142"/>
      <c r="R38" s="143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</row>
    <row r="39" spans="1:112">
      <c r="A39" s="47" t="s">
        <v>31</v>
      </c>
      <c r="B39" s="48"/>
      <c r="C39" s="47"/>
      <c r="D39" s="47"/>
      <c r="E39" s="47"/>
      <c r="F39" s="47"/>
      <c r="G39" s="47"/>
      <c r="H39" s="47"/>
      <c r="I39" s="79"/>
      <c r="J39" s="47"/>
      <c r="K39" s="58"/>
      <c r="L39" s="60" t="s">
        <v>36</v>
      </c>
      <c r="M39" s="49"/>
      <c r="N39" s="49"/>
      <c r="O39" s="60" t="s">
        <v>40</v>
      </c>
      <c r="P39" s="1"/>
      <c r="Q39" s="9"/>
      <c r="R39" s="53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</row>
    <row r="40" spans="1:112">
      <c r="A40" s="50" t="s">
        <v>32</v>
      </c>
      <c r="B40" s="48"/>
      <c r="C40" s="47"/>
      <c r="D40" s="47"/>
      <c r="E40" s="47"/>
      <c r="F40" s="47"/>
      <c r="G40" s="47"/>
      <c r="H40" s="47"/>
      <c r="I40" s="79"/>
      <c r="J40" s="47"/>
      <c r="K40" s="58"/>
      <c r="L40" s="64" t="s">
        <v>37</v>
      </c>
      <c r="M40" s="65"/>
      <c r="N40" s="49"/>
      <c r="O40" s="60" t="s">
        <v>44</v>
      </c>
      <c r="P40" s="1"/>
      <c r="Q40" s="9"/>
      <c r="R40" s="53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</row>
    <row r="41" spans="1:112">
      <c r="A41" s="47" t="s">
        <v>33</v>
      </c>
      <c r="B41" s="48"/>
      <c r="C41" s="47"/>
      <c r="D41" s="47"/>
      <c r="E41" s="47"/>
      <c r="F41" s="47"/>
      <c r="G41" s="47"/>
      <c r="H41" s="47"/>
      <c r="I41" s="79"/>
      <c r="J41" s="47"/>
      <c r="K41" s="58"/>
      <c r="L41" s="60" t="s">
        <v>39</v>
      </c>
      <c r="M41" s="49"/>
      <c r="N41" s="49"/>
      <c r="O41" s="60" t="s">
        <v>41</v>
      </c>
      <c r="P41" s="1"/>
      <c r="Q41" s="9"/>
      <c r="R41" s="53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</row>
    <row r="42" spans="1:112">
      <c r="A42" s="47" t="s">
        <v>34</v>
      </c>
      <c r="B42" s="48"/>
      <c r="C42" s="47"/>
      <c r="D42" s="47"/>
      <c r="E42" s="47"/>
      <c r="F42" s="47"/>
      <c r="G42" s="47"/>
      <c r="H42" s="47"/>
      <c r="I42" s="79"/>
      <c r="J42" s="47"/>
      <c r="K42" s="58"/>
      <c r="L42" s="60" t="s">
        <v>43</v>
      </c>
      <c r="M42" s="49"/>
      <c r="N42" s="49"/>
      <c r="O42" s="60" t="s">
        <v>38</v>
      </c>
      <c r="P42" s="49"/>
      <c r="Q42" s="9"/>
      <c r="R42" s="53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</row>
    <row r="43" spans="1:112" ht="13" thickBot="1">
      <c r="K43" s="59"/>
      <c r="L43" s="61" t="s">
        <v>46</v>
      </c>
      <c r="M43" s="54"/>
      <c r="N43" s="54"/>
      <c r="O43" s="61"/>
      <c r="P43" s="55"/>
      <c r="Q43" s="56"/>
      <c r="R43" s="57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>
      <c r="N44" s="9"/>
      <c r="O44" s="1"/>
      <c r="P44" s="1"/>
      <c r="Q44" s="2"/>
      <c r="R44" s="2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 ht="13">
      <c r="A45" s="52" t="s">
        <v>26</v>
      </c>
      <c r="B45" s="11"/>
      <c r="C45" s="10"/>
      <c r="D45" s="10"/>
      <c r="E45" s="13"/>
      <c r="F45" s="13"/>
      <c r="G45" s="13"/>
      <c r="H45" s="13"/>
      <c r="I45" s="80"/>
      <c r="J45" s="13"/>
      <c r="K45" s="12" t="s">
        <v>27</v>
      </c>
      <c r="L45" s="13"/>
      <c r="M45" s="13"/>
      <c r="N45" s="10"/>
      <c r="O45" s="1"/>
      <c r="P45" s="1"/>
      <c r="Q45" s="40"/>
      <c r="R45" s="40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>
      <c r="B46" s="2"/>
      <c r="O46" s="1"/>
      <c r="P46" s="1"/>
      <c r="Q46" s="9"/>
      <c r="R46" s="9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 ht="13">
      <c r="A47" s="51" t="s">
        <v>28</v>
      </c>
      <c r="B47" s="11"/>
      <c r="C47" s="10"/>
      <c r="D47" s="10"/>
      <c r="E47" s="13"/>
      <c r="F47" s="13"/>
      <c r="G47" s="13"/>
      <c r="H47" s="13"/>
      <c r="I47" s="80"/>
      <c r="J47" s="13"/>
      <c r="K47" s="12" t="s">
        <v>27</v>
      </c>
      <c r="L47" s="13"/>
      <c r="M47" s="13"/>
      <c r="O47" s="1"/>
      <c r="P47" s="1"/>
      <c r="Q47" s="9"/>
      <c r="R47" s="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>
      <c r="O48" s="1"/>
      <c r="P48" s="1"/>
      <c r="Q48" s="9"/>
      <c r="R48" s="9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5:112">
      <c r="O49" s="1"/>
      <c r="P49" s="1"/>
      <c r="Q49" s="9"/>
      <c r="R49" s="9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5:112">
      <c r="O50" s="1"/>
      <c r="P50" s="1"/>
      <c r="Q50" s="9"/>
      <c r="R50" s="9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5:112">
      <c r="O51" s="1"/>
      <c r="P51" s="1"/>
      <c r="Q51" s="9"/>
      <c r="R51" s="9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5:112">
      <c r="O52" s="1"/>
      <c r="P52" s="1"/>
      <c r="Q52" s="9"/>
      <c r="R52" s="9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5:112">
      <c r="O53" s="1"/>
      <c r="P53" s="1"/>
      <c r="Q53" s="9"/>
      <c r="R53" s="9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5:112">
      <c r="O54" s="1"/>
      <c r="P54" s="1"/>
      <c r="Q54" s="9"/>
      <c r="R54" s="9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5:112">
      <c r="O55" s="1"/>
      <c r="P55" s="1"/>
      <c r="Q55" s="9"/>
      <c r="R55" s="9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5:112">
      <c r="O56" s="1"/>
      <c r="P56" s="1"/>
      <c r="Q56" s="9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5:112">
      <c r="O57" s="1"/>
      <c r="P57" s="1"/>
      <c r="Q57" s="9"/>
      <c r="R57" s="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5:112">
      <c r="O58" s="1"/>
      <c r="P58" s="1"/>
      <c r="Q58" s="9"/>
      <c r="R58" s="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5:112">
      <c r="O59" s="1"/>
      <c r="P59" s="1"/>
      <c r="Q59" s="9"/>
      <c r="R59" s="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5:112">
      <c r="O60" s="1"/>
      <c r="P60" s="1"/>
      <c r="Q60" s="9"/>
      <c r="R60" s="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5:112">
      <c r="O61" s="1"/>
      <c r="P61" s="1"/>
      <c r="Q61" s="9"/>
      <c r="R61" s="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5:112">
      <c r="O62" s="1"/>
      <c r="P62" s="1"/>
      <c r="Q62" s="9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5:112">
      <c r="O63" s="1"/>
      <c r="P63" s="1"/>
      <c r="Q63" s="9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5:112">
      <c r="O64" s="1"/>
      <c r="P64" s="1"/>
      <c r="Q64" s="9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5:112">
      <c r="O65" s="1"/>
      <c r="P65" s="1"/>
      <c r="Q65" s="9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5:112">
      <c r="O66" s="1"/>
      <c r="P66" s="1"/>
      <c r="Q66" s="9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5:112">
      <c r="O67" s="1"/>
      <c r="P67" s="1"/>
      <c r="Q67" s="9"/>
      <c r="R67" s="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5:112">
      <c r="O68" s="1"/>
      <c r="P68" s="1"/>
      <c r="Q68" s="9"/>
      <c r="R68" s="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5:112">
      <c r="O69" s="1"/>
      <c r="P69" s="1"/>
      <c r="Q69" s="9"/>
      <c r="R69" s="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5:112">
      <c r="O70" s="1"/>
      <c r="P70" s="1"/>
      <c r="Q70" s="9"/>
      <c r="R70" s="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5:112">
      <c r="O71" s="1"/>
      <c r="P71" s="1"/>
      <c r="Q71" s="9"/>
      <c r="R71" s="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5:112">
      <c r="O72" s="1"/>
      <c r="P72" s="1"/>
      <c r="Q72" s="9"/>
      <c r="R72" s="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5:112">
      <c r="O73" s="1"/>
      <c r="P73" s="1"/>
      <c r="Q73" s="9"/>
      <c r="R73" s="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5:112">
      <c r="O74" s="1"/>
      <c r="P74" s="1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5:112">
      <c r="O75" s="1"/>
      <c r="P75" s="1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5:112">
      <c r="O76" s="1"/>
      <c r="P76" s="1"/>
      <c r="Q76" s="9"/>
      <c r="R76" s="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5:112">
      <c r="O77" s="1"/>
      <c r="P77" s="1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5:112">
      <c r="O78" s="1"/>
      <c r="P78" s="1"/>
      <c r="Q78" s="9"/>
      <c r="R78" s="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5:112">
      <c r="O79" s="1"/>
      <c r="P79" s="1"/>
      <c r="Q79" s="9"/>
      <c r="R79" s="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5:112">
      <c r="O80" s="1"/>
      <c r="P80" s="1"/>
      <c r="Q80" s="9"/>
      <c r="R80" s="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5:112">
      <c r="O81" s="1"/>
      <c r="P81" s="1"/>
      <c r="Q81" s="9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5:112">
      <c r="O82" s="1"/>
      <c r="P82" s="1"/>
      <c r="Q82" s="9"/>
      <c r="R82" s="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5:112">
      <c r="O83" s="1"/>
      <c r="P83" s="1"/>
      <c r="Q83" s="9"/>
      <c r="R83" s="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5:112">
      <c r="O84" s="1"/>
      <c r="P84" s="1"/>
      <c r="Q84" s="9"/>
      <c r="R84" s="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5:112">
      <c r="O85" s="1"/>
      <c r="P85" s="1"/>
      <c r="Q85" s="9"/>
      <c r="R85" s="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5:112">
      <c r="O86" s="1"/>
      <c r="P86" s="1"/>
      <c r="Q86" s="9"/>
      <c r="R86" s="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5:112">
      <c r="O87" s="1"/>
      <c r="P87" s="1"/>
      <c r="Q87" s="9"/>
      <c r="R87" s="9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5:112">
      <c r="O88" s="1"/>
      <c r="P88" s="1"/>
      <c r="Q88" s="9"/>
      <c r="R88" s="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5:112">
      <c r="O89" s="1"/>
      <c r="P89" s="1"/>
      <c r="Q89" s="9"/>
      <c r="R89" s="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5:112">
      <c r="O90" s="1"/>
      <c r="P90" s="1"/>
      <c r="Q90" s="9"/>
      <c r="R90" s="9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5:112">
      <c r="O91" s="1"/>
      <c r="P91" s="1"/>
      <c r="Q91" s="9"/>
      <c r="R91" s="9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5:112">
      <c r="O92" s="1"/>
      <c r="P92" s="1"/>
      <c r="Q92" s="9"/>
      <c r="R92" s="9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5:112">
      <c r="O93" s="1"/>
      <c r="P93" s="1"/>
      <c r="Q93" s="9"/>
      <c r="R93" s="9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5:112">
      <c r="O94" s="1"/>
      <c r="P94" s="1"/>
      <c r="Q94" s="9"/>
      <c r="R94" s="9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5:112">
      <c r="O95" s="1"/>
      <c r="P95" s="1"/>
      <c r="Q95" s="9"/>
      <c r="R95" s="9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5:112">
      <c r="O96" s="1"/>
      <c r="P96" s="1"/>
      <c r="Q96" s="9"/>
      <c r="R96" s="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5:112">
      <c r="O97" s="1"/>
      <c r="P97" s="1"/>
      <c r="Q97" s="9"/>
      <c r="R97" s="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5:112">
      <c r="O98" s="1"/>
      <c r="P98" s="1"/>
      <c r="Q98" s="9"/>
      <c r="R98" s="9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5:112">
      <c r="O99" s="1"/>
      <c r="P99" s="1"/>
      <c r="Q99" s="9"/>
      <c r="R99" s="9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5:112">
      <c r="O100" s="1"/>
      <c r="P100" s="1"/>
      <c r="Q100" s="9"/>
      <c r="R100" s="9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5:112">
      <c r="O101" s="1"/>
      <c r="P101" s="1"/>
      <c r="Q101" s="9"/>
      <c r="R101" s="9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5:112">
      <c r="O102" s="1"/>
      <c r="P102" s="1"/>
      <c r="Q102" s="9"/>
      <c r="R102" s="9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5:112">
      <c r="O103" s="1"/>
      <c r="P103" s="1"/>
      <c r="Q103" s="9"/>
      <c r="R103" s="9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5:112">
      <c r="O104" s="1"/>
      <c r="P104" s="1"/>
      <c r="Q104" s="9"/>
      <c r="R104" s="9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5:112">
      <c r="O105" s="1"/>
      <c r="P105" s="1"/>
      <c r="Q105" s="9"/>
      <c r="R105" s="9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5:112">
      <c r="O106" s="1"/>
      <c r="P106" s="1"/>
      <c r="Q106" s="9"/>
      <c r="R106" s="9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5:112">
      <c r="O107" s="1"/>
      <c r="P107" s="1"/>
      <c r="Q107" s="9"/>
      <c r="R107" s="9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5:112">
      <c r="O108" s="1"/>
      <c r="P108" s="1"/>
      <c r="Q108" s="9"/>
      <c r="R108" s="9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5:112">
      <c r="O109" s="1"/>
      <c r="P109" s="1"/>
      <c r="Q109" s="9"/>
      <c r="R109" s="9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5:112">
      <c r="O110" s="1"/>
      <c r="P110" s="1"/>
      <c r="Q110" s="9"/>
      <c r="R110" s="9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5:112">
      <c r="O111" s="1"/>
      <c r="P111" s="1"/>
      <c r="Q111" s="9"/>
      <c r="R111" s="9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5:112">
      <c r="O112" s="1"/>
      <c r="P112" s="1"/>
      <c r="Q112" s="9"/>
      <c r="R112" s="9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5:112">
      <c r="O113" s="1"/>
      <c r="P113" s="1"/>
      <c r="Q113" s="9"/>
      <c r="R113" s="9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5:112">
      <c r="O114" s="1"/>
      <c r="P114" s="1"/>
      <c r="Q114" s="9"/>
      <c r="R114" s="9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5:112">
      <c r="O115" s="1"/>
      <c r="P115" s="1"/>
      <c r="Q115" s="9"/>
      <c r="R115" s="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5:112">
      <c r="O116" s="1"/>
      <c r="P116" s="1"/>
      <c r="Q116" s="9"/>
      <c r="R116" s="9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5:112">
      <c r="O117" s="1"/>
      <c r="P117" s="1"/>
      <c r="Q117" s="9"/>
      <c r="R117" s="9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5:112">
      <c r="O118" s="1"/>
      <c r="P118" s="1"/>
      <c r="Q118" s="9"/>
      <c r="R118" s="9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5:112">
      <c r="O119" s="1"/>
      <c r="P119" s="1"/>
      <c r="Q119" s="9"/>
      <c r="R119" s="9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5:112">
      <c r="O120" s="1"/>
      <c r="P120" s="1"/>
      <c r="Q120" s="9"/>
      <c r="R120" s="9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5:112">
      <c r="O121" s="1"/>
      <c r="P121" s="1"/>
      <c r="Q121" s="9"/>
      <c r="R121" s="9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5:112">
      <c r="O122" s="1"/>
      <c r="P122" s="1"/>
      <c r="Q122" s="9"/>
      <c r="R122" s="9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5:112">
      <c r="O123" s="1"/>
      <c r="P123" s="1"/>
      <c r="Q123" s="9"/>
      <c r="R123" s="9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5:112">
      <c r="O124" s="1"/>
      <c r="P124" s="1"/>
      <c r="Q124" s="9"/>
      <c r="R124" s="9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5:112">
      <c r="O125" s="1"/>
      <c r="P125" s="1"/>
      <c r="Q125" s="9"/>
      <c r="R125" s="9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5:112">
      <c r="O126" s="1"/>
      <c r="P126" s="1"/>
      <c r="Q126" s="9"/>
      <c r="R126" s="9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5:112">
      <c r="O127" s="1"/>
      <c r="P127" s="1"/>
      <c r="Q127" s="9"/>
      <c r="R127" s="9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5:112">
      <c r="O128" s="1"/>
      <c r="P128" s="1"/>
      <c r="Q128" s="9"/>
      <c r="R128" s="9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5:112">
      <c r="O129" s="1"/>
      <c r="P129" s="1"/>
      <c r="Q129" s="9"/>
      <c r="R129" s="9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5:112">
      <c r="O130" s="1"/>
      <c r="P130" s="1"/>
      <c r="Q130" s="9"/>
      <c r="R130" s="9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5:112">
      <c r="O131" s="1"/>
      <c r="P131" s="1"/>
      <c r="Q131" s="9"/>
      <c r="R131" s="9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5:112">
      <c r="O132" s="1"/>
      <c r="P132" s="1"/>
      <c r="Q132" s="9"/>
      <c r="R132" s="9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5:112">
      <c r="O133" s="1"/>
      <c r="P133" s="1"/>
      <c r="Q133" s="9"/>
      <c r="R133" s="9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5:112">
      <c r="O134" s="1"/>
      <c r="P134" s="1"/>
      <c r="Q134" s="9"/>
      <c r="R134" s="9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5:112">
      <c r="O135" s="1"/>
      <c r="P135" s="1"/>
      <c r="Q135" s="9"/>
      <c r="R135" s="9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5:112">
      <c r="O136" s="1"/>
      <c r="P136" s="1"/>
      <c r="Q136" s="9"/>
      <c r="R136" s="9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5:112">
      <c r="O137" s="1"/>
      <c r="P137" s="1"/>
      <c r="Q137" s="9"/>
      <c r="R137" s="9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5:112">
      <c r="O138" s="1"/>
      <c r="P138" s="1"/>
      <c r="Q138" s="9"/>
      <c r="R138" s="9"/>
    </row>
    <row r="139" spans="15:112">
      <c r="O139" s="1"/>
      <c r="P139" s="1"/>
      <c r="Q139" s="9"/>
      <c r="R139" s="9"/>
    </row>
    <row r="140" spans="15:112">
      <c r="O140" s="1"/>
      <c r="P140" s="1"/>
      <c r="Q140" s="9"/>
      <c r="R140" s="9"/>
    </row>
    <row r="141" spans="15:112">
      <c r="O141" s="1"/>
      <c r="P141" s="1"/>
      <c r="Q141" s="9"/>
      <c r="R141" s="9"/>
    </row>
    <row r="142" spans="15:112">
      <c r="O142" s="1"/>
      <c r="P142" s="1"/>
      <c r="Q142" s="9"/>
      <c r="R142" s="9"/>
    </row>
    <row r="143" spans="15:112">
      <c r="O143" s="1"/>
      <c r="P143" s="1"/>
      <c r="Q143" s="9"/>
      <c r="R143" s="9"/>
    </row>
    <row r="144" spans="15:112">
      <c r="O144" s="1"/>
      <c r="P144" s="1"/>
      <c r="Q144" s="9"/>
      <c r="R144" s="9"/>
    </row>
    <row r="145" spans="15:16">
      <c r="O145" s="1"/>
      <c r="P145" s="1"/>
    </row>
    <row r="146" spans="15:16">
      <c r="O146" s="1"/>
      <c r="P146" s="1"/>
    </row>
  </sheetData>
  <mergeCells count="3">
    <mergeCell ref="A1:R1"/>
    <mergeCell ref="A2:R2"/>
    <mergeCell ref="K38:R38"/>
  </mergeCells>
  <phoneticPr fontId="0" type="noConversion"/>
  <conditionalFormatting sqref="I6:N6">
    <cfRule type="expression" dxfId="73" priority="10" stopIfTrue="1">
      <formula>$B$6=""</formula>
    </cfRule>
  </conditionalFormatting>
  <conditionalFormatting sqref="I7:N11">
    <cfRule type="expression" dxfId="72" priority="5" stopIfTrue="1">
      <formula>$B7=""</formula>
    </cfRule>
  </conditionalFormatting>
  <conditionalFormatting sqref="J22:L22">
    <cfRule type="expression" dxfId="71" priority="92" stopIfTrue="1">
      <formula>$I22&gt;0</formula>
    </cfRule>
  </conditionalFormatting>
  <conditionalFormatting sqref="J32:L32">
    <cfRule type="expression" dxfId="70" priority="71" stopIfTrue="1">
      <formula>$I32&gt;0</formula>
    </cfRule>
  </conditionalFormatting>
  <conditionalFormatting sqref="J6:M6 J7:J12">
    <cfRule type="expression" priority="49" stopIfTrue="1">
      <formula>$I6+$J6&lt;=8</formula>
    </cfRule>
  </conditionalFormatting>
  <conditionalFormatting sqref="J6:M12">
    <cfRule type="expression" dxfId="69" priority="52" stopIfTrue="1">
      <formula>$I6&gt;0</formula>
    </cfRule>
  </conditionalFormatting>
  <conditionalFormatting sqref="J16:M17">
    <cfRule type="expression" priority="88" stopIfTrue="1">
      <formula>$I16+$J16&lt;=8</formula>
    </cfRule>
  </conditionalFormatting>
  <conditionalFormatting sqref="J16:M21">
    <cfRule type="expression" dxfId="68" priority="93" stopIfTrue="1">
      <formula>$I16&gt;0</formula>
    </cfRule>
  </conditionalFormatting>
  <conditionalFormatting sqref="J18:M18">
    <cfRule type="expression" priority="87" stopIfTrue="1">
      <formula>$I18+$J18&lt;=0</formula>
    </cfRule>
  </conditionalFormatting>
  <conditionalFormatting sqref="J19:M22">
    <cfRule type="expression" priority="81" stopIfTrue="1">
      <formula>$I19+$J19&lt;=8</formula>
    </cfRule>
  </conditionalFormatting>
  <conditionalFormatting sqref="J26:M27">
    <cfRule type="expression" priority="67" stopIfTrue="1">
      <formula>$I26+$J26&lt;=8</formula>
    </cfRule>
  </conditionalFormatting>
  <conditionalFormatting sqref="J26:M31">
    <cfRule type="expression" dxfId="67" priority="72" stopIfTrue="1">
      <formula>$I26&gt;0</formula>
    </cfRule>
  </conditionalFormatting>
  <conditionalFormatting sqref="J28:M28">
    <cfRule type="expression" priority="66" stopIfTrue="1">
      <formula>$I28+$J28&lt;=0</formula>
    </cfRule>
  </conditionalFormatting>
  <conditionalFormatting sqref="J29:M32">
    <cfRule type="expression" priority="60" stopIfTrue="1">
      <formula>$I29+$J29&lt;=8</formula>
    </cfRule>
  </conditionalFormatting>
  <conditionalFormatting sqref="K6:K12">
    <cfRule type="cellIs" dxfId="66" priority="51" stopIfTrue="1" operator="greaterThan">
      <formula>8</formula>
    </cfRule>
  </conditionalFormatting>
  <conditionalFormatting sqref="K16:K22">
    <cfRule type="cellIs" dxfId="65" priority="91" stopIfTrue="1" operator="greaterThan">
      <formula>8</formula>
    </cfRule>
  </conditionalFormatting>
  <conditionalFormatting sqref="K26:K32">
    <cfRule type="cellIs" dxfId="64" priority="70" stopIfTrue="1" operator="greaterThan">
      <formula>8</formula>
    </cfRule>
  </conditionalFormatting>
  <conditionalFormatting sqref="K7:M7">
    <cfRule type="expression" priority="48" stopIfTrue="1">
      <formula>$I7+$J7&lt;=8</formula>
    </cfRule>
  </conditionalFormatting>
  <conditionalFormatting sqref="K8:N8">
    <cfRule type="expression" priority="15" stopIfTrue="1">
      <formula>$I8+$J8&lt;=0</formula>
    </cfRule>
  </conditionalFormatting>
  <conditionalFormatting sqref="K9:N12">
    <cfRule type="expression" priority="11" stopIfTrue="1">
      <formula>$I9+$J9&lt;=8</formula>
    </cfRule>
  </conditionalFormatting>
  <conditionalFormatting sqref="L6:L10">
    <cfRule type="cellIs" dxfId="63" priority="50" stopIfTrue="1" operator="greaterThan">
      <formula>4</formula>
    </cfRule>
  </conditionalFormatting>
  <conditionalFormatting sqref="L16:L20">
    <cfRule type="cellIs" dxfId="62" priority="90" stopIfTrue="1" operator="greaterThan">
      <formula>4</formula>
    </cfRule>
  </conditionalFormatting>
  <conditionalFormatting sqref="L26:L30">
    <cfRule type="cellIs" dxfId="61" priority="69" stopIfTrue="1" operator="greaterThan">
      <formula>4</formula>
    </cfRule>
  </conditionalFormatting>
  <conditionalFormatting sqref="M22">
    <cfRule type="expression" dxfId="60" priority="82" stopIfTrue="1">
      <formula>$I22&gt;0</formula>
    </cfRule>
  </conditionalFormatting>
  <conditionalFormatting sqref="M32">
    <cfRule type="expression" dxfId="59" priority="61" stopIfTrue="1">
      <formula>$I32&gt;0</formula>
    </cfRule>
  </conditionalFormatting>
  <conditionalFormatting sqref="N6:N7">
    <cfRule type="expression" priority="16" stopIfTrue="1">
      <formula>$I6+$J6&lt;=8</formula>
    </cfRule>
  </conditionalFormatting>
  <conditionalFormatting sqref="N6:N12">
    <cfRule type="expression" dxfId="58" priority="18" stopIfTrue="1">
      <formula>$I6&gt;0</formula>
    </cfRule>
  </conditionalFormatting>
  <conditionalFormatting sqref="N16">
    <cfRule type="expression" priority="1" stopIfTrue="1">
      <formula>$I16+$J16&lt;=8</formula>
    </cfRule>
  </conditionalFormatting>
  <conditionalFormatting sqref="N16:N22">
    <cfRule type="expression" dxfId="57" priority="2" stopIfTrue="1">
      <formula>$I16&gt;0</formula>
    </cfRule>
  </conditionalFormatting>
  <conditionalFormatting sqref="N26:N32">
    <cfRule type="expression" dxfId="56" priority="3" stopIfTrue="1">
      <formula>$I26&gt;0</formula>
    </cfRule>
  </conditionalFormatting>
  <pageMargins left="0.25" right="0.26" top="0.22" bottom="0.28999999999999998" header="0.19" footer="0.25"/>
  <pageSetup scale="79" orientation="landscape" r:id="rId1"/>
  <headerFooter alignWithMargins="0">
    <oddFooter>&amp;L&amp;A</oddFooter>
  </headerFooter>
  <drawing r:id="rId2"/>
  <legacy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B51F5-F021-4E03-BB78-DE0509D353D3}">
  <dimension ref="A1:DH146"/>
  <sheetViews>
    <sheetView topLeftCell="A3" zoomScale="75" workbookViewId="0">
      <selection activeCell="F31" sqref="F31"/>
    </sheetView>
  </sheetViews>
  <sheetFormatPr defaultColWidth="9.1796875" defaultRowHeight="12.5"/>
  <cols>
    <col min="1" max="1" width="8" style="2" customWidth="1"/>
    <col min="2" max="2" width="11.1796875" style="43" customWidth="1"/>
    <col min="3" max="8" width="10.453125" style="2" customWidth="1"/>
    <col min="9" max="9" width="12.1796875" style="78" bestFit="1" customWidth="1"/>
    <col min="10" max="10" width="11" style="2" customWidth="1"/>
    <col min="11" max="13" width="10.453125" style="2" customWidth="1"/>
    <col min="14" max="14" width="9.453125" style="2" customWidth="1"/>
    <col min="15" max="16" width="4.453125" style="2" customWidth="1"/>
    <col min="17" max="17" width="9.453125" style="10" bestFit="1" customWidth="1"/>
    <col min="18" max="18" width="12.453125" style="10" customWidth="1"/>
    <col min="19" max="27" width="0" style="2" hidden="1" customWidth="1"/>
    <col min="28" max="16384" width="9.1796875" style="2"/>
  </cols>
  <sheetData>
    <row r="1" spans="1:112" ht="35">
      <c r="A1" s="139" t="s">
        <v>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20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s="3" customFormat="1" ht="27" customHeight="1" thickBot="1">
      <c r="B3" s="4" t="s">
        <v>1</v>
      </c>
      <c r="C3" s="85"/>
      <c r="D3" s="5"/>
      <c r="E3" s="6"/>
      <c r="F3" s="5"/>
      <c r="G3" s="8"/>
      <c r="H3" s="8"/>
      <c r="I3" s="74"/>
      <c r="L3" s="7" t="s">
        <v>2</v>
      </c>
      <c r="M3" s="85"/>
      <c r="N3" s="5"/>
      <c r="O3" s="5"/>
      <c r="P3" s="5"/>
      <c r="Q3" s="5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</row>
    <row r="4" spans="1:112" s="1" customFormat="1" ht="15" customHeight="1" thickBot="1">
      <c r="A4" s="22"/>
      <c r="B4" s="23"/>
      <c r="C4" s="24"/>
      <c r="D4" s="9"/>
      <c r="E4" s="9"/>
      <c r="F4" s="9"/>
      <c r="G4" s="9"/>
      <c r="H4" s="9"/>
      <c r="I4" s="63"/>
      <c r="J4" s="63"/>
      <c r="K4" s="63"/>
      <c r="L4" s="63"/>
      <c r="M4" s="63"/>
      <c r="N4" s="9"/>
      <c r="O4" s="9"/>
      <c r="P4" s="9"/>
      <c r="Q4" s="45"/>
      <c r="R4" s="45"/>
      <c r="S4" t="s">
        <v>55</v>
      </c>
      <c r="T4"/>
      <c r="U4"/>
      <c r="V4"/>
      <c r="W4"/>
      <c r="X4"/>
      <c r="Y4"/>
      <c r="Z4"/>
      <c r="AA4"/>
    </row>
    <row r="5" spans="1:112" ht="15" customHeight="1">
      <c r="A5" s="10"/>
      <c r="B5" s="14" t="s">
        <v>3</v>
      </c>
      <c r="C5" s="15" t="s">
        <v>4</v>
      </c>
      <c r="D5" s="15" t="s">
        <v>5</v>
      </c>
      <c r="E5" s="15" t="s">
        <v>4</v>
      </c>
      <c r="F5" s="15" t="s">
        <v>5</v>
      </c>
      <c r="G5" s="28" t="s">
        <v>4</v>
      </c>
      <c r="H5" s="28" t="s">
        <v>5</v>
      </c>
      <c r="I5" s="75" t="s">
        <v>6</v>
      </c>
      <c r="J5" s="29" t="s">
        <v>7</v>
      </c>
      <c r="K5" s="30" t="s">
        <v>8</v>
      </c>
      <c r="L5" s="16" t="s">
        <v>9</v>
      </c>
      <c r="M5" s="30" t="s">
        <v>10</v>
      </c>
      <c r="N5" s="16" t="s">
        <v>11</v>
      </c>
      <c r="O5" s="17" t="s">
        <v>12</v>
      </c>
      <c r="P5" s="17" t="s">
        <v>13</v>
      </c>
      <c r="Q5" s="81" t="s">
        <v>14</v>
      </c>
      <c r="R5" s="87"/>
      <c r="S5" t="s">
        <v>47</v>
      </c>
      <c r="T5" t="s">
        <v>42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54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</row>
    <row r="6" spans="1:112" s="44" customFormat="1" ht="15" customHeight="1">
      <c r="A6" s="19" t="s">
        <v>15</v>
      </c>
      <c r="B6" s="92">
        <v>46342</v>
      </c>
      <c r="C6" s="90"/>
      <c r="D6" s="90"/>
      <c r="E6" s="90"/>
      <c r="F6" s="90"/>
      <c r="G6" s="66"/>
      <c r="H6" s="66"/>
      <c r="I6" s="76"/>
      <c r="J6" s="67">
        <f>IF(B6="",'11-15-2026'!J26,((D6-C6)+(F6-E6)+(H6-G6))*24)</f>
        <v>0</v>
      </c>
      <c r="K6" s="67">
        <f>IF(J6&gt;=8,8,IF(J6&lt;8,J6,0))</f>
        <v>0</v>
      </c>
      <c r="L6" s="68">
        <f>IF((J6-K6)&lt;=4,J6-K6,4)</f>
        <v>0</v>
      </c>
      <c r="M6" s="69">
        <f t="shared" ref="M6:M11" si="0">IF(J6&gt;12,J6-SUM(K6:L6),0)</f>
        <v>0</v>
      </c>
      <c r="N6" s="73"/>
      <c r="O6" s="18" t="s">
        <v>19</v>
      </c>
      <c r="P6" s="18" t="s">
        <v>19</v>
      </c>
      <c r="Q6" s="84">
        <f t="shared" ref="Q6:Q12" si="1">IF(J6&gt;8,J6-8,0)</f>
        <v>0</v>
      </c>
      <c r="R6" s="116">
        <f t="shared" ref="R6:R12" si="2">IF(J6-I6&gt;0,1,0)</f>
        <v>0</v>
      </c>
      <c r="S6" s="44">
        <f t="shared" ref="S6:S12" si="3">IF($N6=S$5,$I6,0)</f>
        <v>0</v>
      </c>
      <c r="T6" s="44">
        <f t="shared" ref="T6:AA22" si="4">IF($N6=T$5,$I6,0)</f>
        <v>0</v>
      </c>
      <c r="U6" s="44">
        <f t="shared" si="4"/>
        <v>0</v>
      </c>
      <c r="V6" s="44">
        <f t="shared" si="4"/>
        <v>0</v>
      </c>
      <c r="W6" s="44">
        <f t="shared" si="4"/>
        <v>0</v>
      </c>
      <c r="X6" s="44">
        <f t="shared" si="4"/>
        <v>0</v>
      </c>
      <c r="Y6" s="44">
        <f t="shared" si="4"/>
        <v>0</v>
      </c>
      <c r="Z6" s="44">
        <f t="shared" si="4"/>
        <v>0</v>
      </c>
      <c r="AA6" s="44">
        <f t="shared" si="4"/>
        <v>0</v>
      </c>
    </row>
    <row r="7" spans="1:112" s="44" customFormat="1" ht="15" customHeight="1">
      <c r="A7" s="19" t="s">
        <v>16</v>
      </c>
      <c r="B7" s="92">
        <v>46343</v>
      </c>
      <c r="C7" s="90"/>
      <c r="D7" s="90"/>
      <c r="E7" s="90"/>
      <c r="F7" s="90"/>
      <c r="G7" s="72"/>
      <c r="H7" s="72"/>
      <c r="I7" s="76"/>
      <c r="J7" s="67">
        <f>IF(B7="",'11-15-2026'!J27,((D7-C7)+(F7-E7)+(H7-G7))*24)</f>
        <v>0</v>
      </c>
      <c r="K7" s="67">
        <f>IF(J7&gt;=8,8,IF(J7&lt;8,J7,0))</f>
        <v>0</v>
      </c>
      <c r="L7" s="68">
        <f>IF((J7-K7)&lt;=4,J7-K7,4)</f>
        <v>0</v>
      </c>
      <c r="M7" s="69">
        <f t="shared" si="0"/>
        <v>0</v>
      </c>
      <c r="N7" s="73"/>
      <c r="O7" s="18" t="s">
        <v>19</v>
      </c>
      <c r="P7" s="18" t="s">
        <v>19</v>
      </c>
      <c r="Q7" s="84">
        <f t="shared" si="1"/>
        <v>0</v>
      </c>
      <c r="R7" s="116">
        <f t="shared" si="2"/>
        <v>0</v>
      </c>
      <c r="S7" s="44">
        <f t="shared" si="3"/>
        <v>0</v>
      </c>
      <c r="T7" s="44">
        <f t="shared" si="4"/>
        <v>0</v>
      </c>
      <c r="U7" s="44">
        <f t="shared" si="4"/>
        <v>0</v>
      </c>
      <c r="V7" s="44">
        <f t="shared" si="4"/>
        <v>0</v>
      </c>
      <c r="W7" s="44">
        <f t="shared" si="4"/>
        <v>0</v>
      </c>
      <c r="X7" s="44">
        <f t="shared" si="4"/>
        <v>0</v>
      </c>
      <c r="Y7" s="44">
        <f t="shared" si="4"/>
        <v>0</v>
      </c>
      <c r="Z7" s="44">
        <f t="shared" si="4"/>
        <v>0</v>
      </c>
      <c r="AA7" s="44">
        <f t="shared" si="4"/>
        <v>0</v>
      </c>
    </row>
    <row r="8" spans="1:112" s="44" customFormat="1" ht="15" customHeight="1">
      <c r="A8" s="19" t="s">
        <v>17</v>
      </c>
      <c r="B8" s="92">
        <v>46344</v>
      </c>
      <c r="C8" s="90"/>
      <c r="D8" s="90"/>
      <c r="E8" s="90"/>
      <c r="F8" s="90"/>
      <c r="G8" s="72"/>
      <c r="H8" s="72"/>
      <c r="I8" s="76"/>
      <c r="J8" s="67">
        <f>IF(B8="",'11-15-2026'!J28,((D8-C8)+(F8-E8)+(H8-G8))*24)</f>
        <v>0</v>
      </c>
      <c r="K8" s="67">
        <f>IF(J8&gt;=8,8,IF(J8&lt;8,J8,0))</f>
        <v>0</v>
      </c>
      <c r="L8" s="68">
        <f>IF((J8-K8)&lt;=4,J8-K8,4)</f>
        <v>0</v>
      </c>
      <c r="M8" s="69">
        <f t="shared" si="0"/>
        <v>0</v>
      </c>
      <c r="N8" s="73"/>
      <c r="O8" s="18" t="s">
        <v>19</v>
      </c>
      <c r="P8" s="18" t="s">
        <v>19</v>
      </c>
      <c r="Q8" s="84">
        <f t="shared" si="1"/>
        <v>0</v>
      </c>
      <c r="R8" s="116">
        <f t="shared" si="2"/>
        <v>0</v>
      </c>
      <c r="S8" s="44">
        <f t="shared" si="3"/>
        <v>0</v>
      </c>
      <c r="T8" s="44">
        <f t="shared" si="4"/>
        <v>0</v>
      </c>
      <c r="U8" s="44">
        <f t="shared" si="4"/>
        <v>0</v>
      </c>
      <c r="V8" s="44">
        <f t="shared" si="4"/>
        <v>0</v>
      </c>
      <c r="W8" s="44">
        <f t="shared" si="4"/>
        <v>0</v>
      </c>
      <c r="X8" s="44">
        <f t="shared" si="4"/>
        <v>0</v>
      </c>
      <c r="Y8" s="44">
        <f t="shared" si="4"/>
        <v>0</v>
      </c>
      <c r="Z8" s="44">
        <f t="shared" si="4"/>
        <v>0</v>
      </c>
      <c r="AA8" s="44">
        <f t="shared" si="4"/>
        <v>0</v>
      </c>
    </row>
    <row r="9" spans="1:112" s="44" customFormat="1" ht="15" customHeight="1">
      <c r="A9" s="19" t="s">
        <v>18</v>
      </c>
      <c r="B9" s="92">
        <v>46345</v>
      </c>
      <c r="C9" s="90"/>
      <c r="D9" s="90"/>
      <c r="E9" s="90"/>
      <c r="F9" s="90"/>
      <c r="G9" s="72"/>
      <c r="H9" s="72"/>
      <c r="I9" s="76"/>
      <c r="J9" s="67">
        <f>IF(B9="",'11-15-2026'!J29,((D9-C9)+(F9-E9)+(H9-G9))*24)</f>
        <v>0</v>
      </c>
      <c r="K9" s="67">
        <f>IF(J9&gt;=8,8,IF(J9&lt;8,J9,0))</f>
        <v>0</v>
      </c>
      <c r="L9" s="68">
        <f>IF((J9-K9)&lt;=4,J9-K9,4)</f>
        <v>0</v>
      </c>
      <c r="M9" s="69">
        <f t="shared" si="0"/>
        <v>0</v>
      </c>
      <c r="N9" s="73"/>
      <c r="O9" s="18" t="s">
        <v>19</v>
      </c>
      <c r="P9" s="18" t="s">
        <v>19</v>
      </c>
      <c r="Q9" s="84">
        <f t="shared" si="1"/>
        <v>0</v>
      </c>
      <c r="R9" s="116">
        <f t="shared" si="2"/>
        <v>0</v>
      </c>
      <c r="S9" s="44">
        <f t="shared" si="3"/>
        <v>0</v>
      </c>
      <c r="T9" s="44">
        <f t="shared" si="4"/>
        <v>0</v>
      </c>
      <c r="U9" s="44">
        <f t="shared" si="4"/>
        <v>0</v>
      </c>
      <c r="V9" s="44">
        <f t="shared" si="4"/>
        <v>0</v>
      </c>
      <c r="W9" s="44">
        <f t="shared" si="4"/>
        <v>0</v>
      </c>
      <c r="X9" s="44">
        <f t="shared" si="4"/>
        <v>0</v>
      </c>
      <c r="Y9" s="44">
        <f t="shared" si="4"/>
        <v>0</v>
      </c>
      <c r="Z9" s="44">
        <f t="shared" si="4"/>
        <v>0</v>
      </c>
      <c r="AA9" s="44">
        <f t="shared" si="4"/>
        <v>0</v>
      </c>
    </row>
    <row r="10" spans="1:112" s="44" customFormat="1" ht="15" customHeight="1">
      <c r="A10" s="19" t="s">
        <v>20</v>
      </c>
      <c r="B10" s="92">
        <v>46346</v>
      </c>
      <c r="C10" s="70"/>
      <c r="D10" s="70"/>
      <c r="E10" s="70"/>
      <c r="F10" s="71"/>
      <c r="G10" s="72"/>
      <c r="H10" s="72"/>
      <c r="I10" s="76"/>
      <c r="J10" s="67">
        <f>IF(B10="",'11-15-2026'!J30,((D10-C10)+(F10-E10)+(H10-G10))*24)</f>
        <v>0</v>
      </c>
      <c r="K10" s="67">
        <f>IF(J10&gt;=8,8,IF(J10&lt;8,J10,0))</f>
        <v>0</v>
      </c>
      <c r="L10" s="68">
        <f>IF((J10-K10)&lt;=4,J10-K10,4)</f>
        <v>0</v>
      </c>
      <c r="M10" s="69">
        <f t="shared" si="0"/>
        <v>0</v>
      </c>
      <c r="N10" s="73"/>
      <c r="O10" s="18" t="s">
        <v>19</v>
      </c>
      <c r="P10" s="18" t="s">
        <v>19</v>
      </c>
      <c r="Q10" s="84">
        <f t="shared" si="1"/>
        <v>0</v>
      </c>
      <c r="R10" s="116">
        <f t="shared" si="2"/>
        <v>0</v>
      </c>
      <c r="S10" s="44">
        <f t="shared" si="3"/>
        <v>0</v>
      </c>
      <c r="T10" s="44">
        <f t="shared" si="4"/>
        <v>0</v>
      </c>
      <c r="U10" s="44">
        <f t="shared" si="4"/>
        <v>0</v>
      </c>
      <c r="V10" s="44">
        <f t="shared" si="4"/>
        <v>0</v>
      </c>
      <c r="W10" s="44">
        <f t="shared" si="4"/>
        <v>0</v>
      </c>
      <c r="X10" s="44">
        <f t="shared" si="4"/>
        <v>0</v>
      </c>
      <c r="Y10" s="44">
        <f t="shared" si="4"/>
        <v>0</v>
      </c>
      <c r="Z10" s="44">
        <f t="shared" si="4"/>
        <v>0</v>
      </c>
      <c r="AA10" s="44">
        <f t="shared" si="4"/>
        <v>0</v>
      </c>
    </row>
    <row r="11" spans="1:112" s="1" customFormat="1" ht="15" customHeight="1">
      <c r="A11" s="20" t="s">
        <v>21</v>
      </c>
      <c r="B11" s="92">
        <v>46347</v>
      </c>
      <c r="C11" s="70"/>
      <c r="D11" s="70"/>
      <c r="E11" s="70"/>
      <c r="F11" s="71"/>
      <c r="G11" s="72"/>
      <c r="H11" s="72"/>
      <c r="I11" s="76"/>
      <c r="J11" s="67">
        <f>IF(B11="",'11-15-2026'!J31,((D11-C11)+(F11-E11)+(H11-G11))*24)</f>
        <v>0</v>
      </c>
      <c r="K11" s="67">
        <f>IF(J11&gt;=8,IF(SUM(K6:K10)&gt;=40,0,IF((SUM(K6:K10)+J11)&gt;=40,IF(40-SUM(K6:K10)&gt;8,8,40-SUM(K6:K10)),IF(J11&gt;=8,8,IF(J11&lt;8,J11,0)))),IF(J11&lt;8,IF(SUM(K6:K10)&gt;=40,0,IF((SUM(K6:K10)+J11)&gt;=40,40-SUM(K6:K10),IF(J11&gt;=8,8,IF(J11&lt;8,J11,0))))))</f>
        <v>0</v>
      </c>
      <c r="L11" s="68">
        <f>IF(K11=J11,0,IF((SUM(K6:K10)+J11)&gt;=40,IF(J11&lt;=12,J11-K11,IF(J11&gt;12,12-K11,IF((J11-K11)&lt;=4,J11-K11,4))),IF(J11&lt;=12,J11-K11,IF(J11&gt;12,12-K11,IF((J11-K11)&lt;=4,J11-K11,4)))))</f>
        <v>0</v>
      </c>
      <c r="M11" s="69">
        <f t="shared" si="0"/>
        <v>0</v>
      </c>
      <c r="N11" s="73"/>
      <c r="O11" s="18" t="s">
        <v>19</v>
      </c>
      <c r="P11" s="18" t="s">
        <v>19</v>
      </c>
      <c r="Q11" s="82">
        <f t="shared" si="1"/>
        <v>0</v>
      </c>
      <c r="R11" s="116">
        <f t="shared" si="2"/>
        <v>0</v>
      </c>
      <c r="S11" s="44">
        <f t="shared" si="3"/>
        <v>0</v>
      </c>
      <c r="T11" s="44">
        <f t="shared" si="4"/>
        <v>0</v>
      </c>
      <c r="U11" s="44">
        <f t="shared" si="4"/>
        <v>0</v>
      </c>
      <c r="V11" s="44">
        <f t="shared" si="4"/>
        <v>0</v>
      </c>
      <c r="W11" s="44">
        <f t="shared" si="4"/>
        <v>0</v>
      </c>
      <c r="X11" s="44">
        <f t="shared" si="4"/>
        <v>0</v>
      </c>
      <c r="Y11" s="44">
        <f t="shared" si="4"/>
        <v>0</v>
      </c>
      <c r="Z11" s="44">
        <f t="shared" si="4"/>
        <v>0</v>
      </c>
      <c r="AA11" s="44">
        <f t="shared" si="4"/>
        <v>0</v>
      </c>
    </row>
    <row r="12" spans="1:112" s="1" customFormat="1" ht="15" customHeight="1" thickBot="1">
      <c r="A12" s="20" t="s">
        <v>22</v>
      </c>
      <c r="B12" s="92">
        <v>46348</v>
      </c>
      <c r="C12" s="70"/>
      <c r="D12" s="70"/>
      <c r="E12" s="70"/>
      <c r="F12" s="71"/>
      <c r="G12" s="72"/>
      <c r="H12" s="72"/>
      <c r="I12" s="76"/>
      <c r="J12" s="67">
        <f>IF(B12="",'11-15-2026'!J32,((D12-C12)+(F12-E12)+(H12-G12))*24)</f>
        <v>0</v>
      </c>
      <c r="K12" s="67">
        <f>IF(SUM(R6:R11)=6,0,IF(J12=0,0,IF(SUM(K6:K11)&gt;=40,0,IF((SUM(K6:K11)+J12)&gt;=40,IF(J12&gt;8,IF(40-SUM(K6:K11)&gt;8,8,40-SUM(K6:K11)),40-SUM(K6:K11)),IF(J12&gt;=8,8,IF(J12&lt;8,J12,0))))))</f>
        <v>0</v>
      </c>
      <c r="L12" s="68">
        <f>IF(SUM(R6:R11)=6,IF(J12&gt;=8,8,J12),IF(K13=40,IF(J12&lt;=12,J12-K12,IF(J12&gt;12,12-K12,IF((J12-K12)&lt;=4,J12-K12,4))),IF(SUM(R6:R11)=6,IF(J12&lt;=12,J12-K12,IF(J12&gt;12,12-K12,IF((J12-K12)&lt;=4,J12-K12,4))),IF(J12&gt;8,IF(J12&gt;12,4,J12-K12),0))))</f>
        <v>0</v>
      </c>
      <c r="M12" s="69">
        <f>IF(J12&gt;12,J12-SUM(K12:L12),IF(J12&gt;0,IF((K12+L12)=J12,0,J12-L12),0))</f>
        <v>0</v>
      </c>
      <c r="N12" s="73"/>
      <c r="O12" s="18" t="s">
        <v>19</v>
      </c>
      <c r="P12" s="18" t="s">
        <v>19</v>
      </c>
      <c r="Q12" s="83">
        <f t="shared" si="1"/>
        <v>0</v>
      </c>
      <c r="R12" s="117">
        <f t="shared" si="2"/>
        <v>0</v>
      </c>
      <c r="S12" s="44">
        <f t="shared" si="3"/>
        <v>0</v>
      </c>
      <c r="T12" s="44">
        <f t="shared" si="4"/>
        <v>0</v>
      </c>
      <c r="U12" s="44">
        <f t="shared" si="4"/>
        <v>0</v>
      </c>
      <c r="V12" s="44">
        <f t="shared" si="4"/>
        <v>0</v>
      </c>
      <c r="W12" s="44">
        <f t="shared" si="4"/>
        <v>0</v>
      </c>
      <c r="X12" s="44">
        <f t="shared" si="4"/>
        <v>0</v>
      </c>
      <c r="Y12" s="44">
        <f t="shared" si="4"/>
        <v>0</v>
      </c>
      <c r="Z12" s="44">
        <f t="shared" si="4"/>
        <v>0</v>
      </c>
      <c r="AA12" s="44">
        <f t="shared" si="4"/>
        <v>0</v>
      </c>
    </row>
    <row r="13" spans="1:112" s="1" customFormat="1" ht="18" customHeight="1" thickBot="1">
      <c r="A13" s="22"/>
      <c r="B13" s="23"/>
      <c r="C13" s="24" t="s">
        <v>23</v>
      </c>
      <c r="D13" s="9"/>
      <c r="E13" s="9"/>
      <c r="F13" s="9"/>
      <c r="G13" s="9"/>
      <c r="H13" s="9"/>
      <c r="I13" s="25">
        <f>SUM(I6:I12)</f>
        <v>0</v>
      </c>
      <c r="J13" s="25">
        <f>SUM(J6:J12)</f>
        <v>0</v>
      </c>
      <c r="K13" s="25">
        <f>SUM(K6:K12)</f>
        <v>0</v>
      </c>
      <c r="L13" s="25">
        <f>SUM(L6:L12)</f>
        <v>0</v>
      </c>
      <c r="M13" s="25">
        <f>SUM(M6:M12)</f>
        <v>0</v>
      </c>
      <c r="N13" s="9"/>
      <c r="O13" s="9"/>
      <c r="P13" s="9"/>
      <c r="Q13" s="86">
        <f>SUM(Q6:Q12)</f>
        <v>0</v>
      </c>
      <c r="R13" s="118"/>
      <c r="S13" s="44"/>
      <c r="T13" s="44"/>
      <c r="U13" s="44"/>
      <c r="V13" s="44"/>
      <c r="W13" s="44"/>
      <c r="X13" s="44"/>
      <c r="Y13" s="44"/>
      <c r="Z13" s="44"/>
      <c r="AA13" s="44"/>
    </row>
    <row r="14" spans="1:112" s="1" customFormat="1" ht="15" customHeight="1" thickBot="1">
      <c r="A14" s="22"/>
      <c r="B14" s="23"/>
      <c r="C14" s="24"/>
      <c r="D14" s="9"/>
      <c r="E14" s="9"/>
      <c r="F14" s="9"/>
      <c r="G14" s="9"/>
      <c r="H14" s="9"/>
      <c r="I14" s="63"/>
      <c r="J14" s="63"/>
      <c r="K14" s="63"/>
      <c r="L14" s="63"/>
      <c r="M14" s="63"/>
      <c r="N14" s="9"/>
      <c r="O14" s="9"/>
      <c r="P14" s="9"/>
      <c r="Q14" s="45"/>
      <c r="R14" s="118"/>
      <c r="S14" s="44"/>
      <c r="T14" s="44"/>
      <c r="U14" s="44"/>
      <c r="V14" s="44"/>
      <c r="W14" s="44"/>
      <c r="X14" s="44"/>
      <c r="Y14" s="44"/>
      <c r="Z14" s="44"/>
      <c r="AA14" s="44"/>
    </row>
    <row r="15" spans="1:112" s="1" customFormat="1" ht="15" customHeight="1">
      <c r="A15" s="22"/>
      <c r="B15" s="23"/>
      <c r="C15" s="15" t="s">
        <v>4</v>
      </c>
      <c r="D15" s="15" t="s">
        <v>5</v>
      </c>
      <c r="E15" s="15" t="s">
        <v>4</v>
      </c>
      <c r="F15" s="15" t="s">
        <v>5</v>
      </c>
      <c r="G15" s="28" t="s">
        <v>4</v>
      </c>
      <c r="H15" s="28" t="s">
        <v>5</v>
      </c>
      <c r="I15" s="75" t="s">
        <v>6</v>
      </c>
      <c r="J15" s="29" t="s">
        <v>7</v>
      </c>
      <c r="K15" s="30" t="s">
        <v>8</v>
      </c>
      <c r="L15" s="16" t="s">
        <v>9</v>
      </c>
      <c r="M15" s="30" t="s">
        <v>10</v>
      </c>
      <c r="N15" s="16" t="s">
        <v>11</v>
      </c>
      <c r="O15" s="17" t="s">
        <v>12</v>
      </c>
      <c r="P15" s="17" t="s">
        <v>13</v>
      </c>
      <c r="Q15" s="81" t="s">
        <v>14</v>
      </c>
      <c r="R15" s="118"/>
      <c r="S15" s="44"/>
      <c r="T15" s="44"/>
      <c r="U15" s="44"/>
      <c r="V15" s="44"/>
      <c r="W15" s="44"/>
      <c r="X15" s="44"/>
      <c r="Y15" s="44"/>
      <c r="Z15" s="44"/>
      <c r="AA15" s="44"/>
    </row>
    <row r="16" spans="1:112" s="44" customFormat="1" ht="15" customHeight="1">
      <c r="A16" s="19" t="s">
        <v>15</v>
      </c>
      <c r="B16" s="92">
        <v>46349</v>
      </c>
      <c r="C16" s="90"/>
      <c r="D16" s="90"/>
      <c r="E16" s="90"/>
      <c r="F16" s="90"/>
      <c r="G16" s="66"/>
      <c r="H16" s="66"/>
      <c r="I16" s="91"/>
      <c r="J16" s="67">
        <f t="shared" ref="J16:J22" si="5">((D16-C16)+(F16-E16)+(H16-G16))*24</f>
        <v>0</v>
      </c>
      <c r="K16" s="67">
        <f>IF(J16&gt;=8,8,IF(J16&lt;8,J16,0))</f>
        <v>0</v>
      </c>
      <c r="L16" s="68">
        <f>IF((J16-K16)&lt;=4,J16-K16,4)</f>
        <v>0</v>
      </c>
      <c r="M16" s="69">
        <f t="shared" ref="M16:M21" si="6">IF(J16&gt;12,J16-SUM(K16:L16),0)</f>
        <v>0</v>
      </c>
      <c r="N16" s="73"/>
      <c r="O16" s="18" t="s">
        <v>19</v>
      </c>
      <c r="P16" s="18" t="s">
        <v>19</v>
      </c>
      <c r="Q16" s="84">
        <f t="shared" ref="Q16:Q22" si="7">IF(J16&gt;8,J16-8,0)</f>
        <v>0</v>
      </c>
      <c r="R16" s="116">
        <f t="shared" ref="R16:R22" si="8">IF(J16-I16&gt;0,1,0)</f>
        <v>0</v>
      </c>
      <c r="S16" s="44">
        <f t="shared" ref="S16:S22" si="9">IF($N16=S$5,$I16,0)</f>
        <v>0</v>
      </c>
      <c r="T16" s="44">
        <f t="shared" si="4"/>
        <v>0</v>
      </c>
      <c r="U16" s="44">
        <f t="shared" si="4"/>
        <v>0</v>
      </c>
      <c r="V16" s="44">
        <f t="shared" si="4"/>
        <v>0</v>
      </c>
      <c r="W16" s="44">
        <f t="shared" si="4"/>
        <v>0</v>
      </c>
      <c r="X16" s="44">
        <f t="shared" si="4"/>
        <v>0</v>
      </c>
      <c r="Y16" s="44">
        <f t="shared" si="4"/>
        <v>0</v>
      </c>
      <c r="Z16" s="44">
        <f t="shared" si="4"/>
        <v>0</v>
      </c>
      <c r="AA16" s="44">
        <f t="shared" si="4"/>
        <v>0</v>
      </c>
    </row>
    <row r="17" spans="1:27" s="44" customFormat="1" ht="15" customHeight="1">
      <c r="A17" s="19" t="s">
        <v>16</v>
      </c>
      <c r="B17" s="92">
        <v>46350</v>
      </c>
      <c r="C17" s="90"/>
      <c r="D17" s="90"/>
      <c r="E17" s="90"/>
      <c r="F17" s="90"/>
      <c r="G17" s="66"/>
      <c r="H17" s="66"/>
      <c r="I17" s="91"/>
      <c r="J17" s="67">
        <f t="shared" si="5"/>
        <v>0</v>
      </c>
      <c r="K17" s="67">
        <f>IF(J17&gt;=8,8,IF(J17&lt;8,J17,0))</f>
        <v>0</v>
      </c>
      <c r="L17" s="68">
        <f>IF((J17-K17)&lt;=4,J17-K17,4)</f>
        <v>0</v>
      </c>
      <c r="M17" s="69">
        <f t="shared" si="6"/>
        <v>0</v>
      </c>
      <c r="N17" s="73"/>
      <c r="O17" s="18" t="s">
        <v>19</v>
      </c>
      <c r="P17" s="18" t="s">
        <v>19</v>
      </c>
      <c r="Q17" s="84">
        <f t="shared" si="7"/>
        <v>0</v>
      </c>
      <c r="R17" s="116">
        <f t="shared" si="8"/>
        <v>0</v>
      </c>
      <c r="S17" s="44">
        <f t="shared" si="9"/>
        <v>0</v>
      </c>
      <c r="T17" s="44">
        <f t="shared" si="4"/>
        <v>0</v>
      </c>
      <c r="U17" s="44">
        <f t="shared" si="4"/>
        <v>0</v>
      </c>
      <c r="V17" s="44">
        <f t="shared" si="4"/>
        <v>0</v>
      </c>
      <c r="W17" s="44">
        <f t="shared" si="4"/>
        <v>0</v>
      </c>
      <c r="X17" s="44">
        <f t="shared" si="4"/>
        <v>0</v>
      </c>
      <c r="Y17" s="44">
        <f t="shared" si="4"/>
        <v>0</v>
      </c>
      <c r="Z17" s="44">
        <f t="shared" si="4"/>
        <v>0</v>
      </c>
      <c r="AA17" s="44">
        <f t="shared" si="4"/>
        <v>0</v>
      </c>
    </row>
    <row r="18" spans="1:27" s="44" customFormat="1" ht="15" customHeight="1">
      <c r="A18" s="19" t="s">
        <v>17</v>
      </c>
      <c r="B18" s="92">
        <v>46351</v>
      </c>
      <c r="C18" s="90"/>
      <c r="D18" s="90"/>
      <c r="E18" s="90"/>
      <c r="F18" s="90"/>
      <c r="G18" s="66"/>
      <c r="H18" s="66"/>
      <c r="I18" s="91"/>
      <c r="J18" s="67">
        <f t="shared" si="5"/>
        <v>0</v>
      </c>
      <c r="K18" s="67">
        <f>IF(J18&gt;=8,8,IF(J18&lt;8,J18,0))</f>
        <v>0</v>
      </c>
      <c r="L18" s="68">
        <f>IF((J18-K18)&lt;=4,J18-K18,4)</f>
        <v>0</v>
      </c>
      <c r="M18" s="69">
        <f t="shared" si="6"/>
        <v>0</v>
      </c>
      <c r="N18" s="73"/>
      <c r="O18" s="18" t="s">
        <v>19</v>
      </c>
      <c r="P18" s="18" t="s">
        <v>19</v>
      </c>
      <c r="Q18" s="84">
        <f t="shared" si="7"/>
        <v>0</v>
      </c>
      <c r="R18" s="116">
        <f t="shared" si="8"/>
        <v>0</v>
      </c>
      <c r="S18" s="44">
        <f t="shared" si="9"/>
        <v>0</v>
      </c>
      <c r="T18" s="44">
        <f t="shared" si="4"/>
        <v>0</v>
      </c>
      <c r="U18" s="44">
        <f t="shared" si="4"/>
        <v>0</v>
      </c>
      <c r="V18" s="44">
        <f t="shared" si="4"/>
        <v>0</v>
      </c>
      <c r="W18" s="44">
        <f t="shared" si="4"/>
        <v>0</v>
      </c>
      <c r="X18" s="44">
        <f t="shared" si="4"/>
        <v>0</v>
      </c>
      <c r="Y18" s="44">
        <f t="shared" si="4"/>
        <v>0</v>
      </c>
      <c r="Z18" s="44">
        <f t="shared" si="4"/>
        <v>0</v>
      </c>
      <c r="AA18" s="44">
        <f t="shared" si="4"/>
        <v>0</v>
      </c>
    </row>
    <row r="19" spans="1:27" s="44" customFormat="1" ht="15" customHeight="1">
      <c r="A19" s="93" t="s">
        <v>18</v>
      </c>
      <c r="B19" s="109">
        <v>46352</v>
      </c>
      <c r="C19" s="70"/>
      <c r="D19" s="70"/>
      <c r="E19" s="70"/>
      <c r="F19" s="71"/>
      <c r="G19" s="72"/>
      <c r="H19" s="72"/>
      <c r="I19" s="76">
        <v>8</v>
      </c>
      <c r="J19" s="67">
        <f t="shared" si="5"/>
        <v>0</v>
      </c>
      <c r="K19" s="67">
        <f>IF(J19&gt;=8,8,IF(J19&lt;8,J19,0))</f>
        <v>0</v>
      </c>
      <c r="L19" s="68">
        <f>IF((J19-K19)&lt;=4,J19-K19,4)</f>
        <v>0</v>
      </c>
      <c r="M19" s="69">
        <f t="shared" si="6"/>
        <v>0</v>
      </c>
      <c r="N19" s="73" t="s">
        <v>42</v>
      </c>
      <c r="O19" s="110" t="s">
        <v>19</v>
      </c>
      <c r="P19" s="110" t="s">
        <v>19</v>
      </c>
      <c r="Q19" s="111">
        <f t="shared" si="7"/>
        <v>0</v>
      </c>
      <c r="R19" s="116">
        <f t="shared" si="8"/>
        <v>0</v>
      </c>
      <c r="S19" s="44">
        <f t="shared" si="9"/>
        <v>0</v>
      </c>
      <c r="T19" s="44">
        <f t="shared" si="4"/>
        <v>8</v>
      </c>
      <c r="U19" s="44">
        <f t="shared" si="4"/>
        <v>0</v>
      </c>
      <c r="V19" s="44">
        <f t="shared" si="4"/>
        <v>0</v>
      </c>
      <c r="W19" s="44">
        <f t="shared" si="4"/>
        <v>0</v>
      </c>
      <c r="X19" s="44">
        <f t="shared" si="4"/>
        <v>0</v>
      </c>
      <c r="Y19" s="44">
        <f t="shared" si="4"/>
        <v>0</v>
      </c>
      <c r="Z19" s="44">
        <f t="shared" si="4"/>
        <v>0</v>
      </c>
      <c r="AA19" s="44">
        <f t="shared" si="4"/>
        <v>0</v>
      </c>
    </row>
    <row r="20" spans="1:27" s="44" customFormat="1" ht="15" customHeight="1">
      <c r="A20" s="93" t="s">
        <v>20</v>
      </c>
      <c r="B20" s="109">
        <v>46353</v>
      </c>
      <c r="C20" s="70"/>
      <c r="D20" s="70"/>
      <c r="E20" s="70"/>
      <c r="F20" s="71"/>
      <c r="G20" s="72"/>
      <c r="H20" s="72"/>
      <c r="I20" s="76">
        <v>8</v>
      </c>
      <c r="J20" s="67">
        <f t="shared" si="5"/>
        <v>0</v>
      </c>
      <c r="K20" s="67">
        <f>IF(J20&gt;=8,8,IF(J20&lt;8,J20,0))</f>
        <v>0</v>
      </c>
      <c r="L20" s="68">
        <f>IF((J20-K20)&lt;=4,J20-K20,4)</f>
        <v>0</v>
      </c>
      <c r="M20" s="69">
        <f t="shared" si="6"/>
        <v>0</v>
      </c>
      <c r="N20" s="73" t="s">
        <v>42</v>
      </c>
      <c r="O20" s="18" t="s">
        <v>19</v>
      </c>
      <c r="P20" s="18" t="s">
        <v>19</v>
      </c>
      <c r="Q20" s="84">
        <f t="shared" si="7"/>
        <v>0</v>
      </c>
      <c r="R20" s="116">
        <f t="shared" si="8"/>
        <v>0</v>
      </c>
      <c r="S20" s="44">
        <f t="shared" si="9"/>
        <v>0</v>
      </c>
      <c r="T20" s="44">
        <f t="shared" si="4"/>
        <v>8</v>
      </c>
      <c r="U20" s="44">
        <f t="shared" si="4"/>
        <v>0</v>
      </c>
      <c r="V20" s="44">
        <f t="shared" si="4"/>
        <v>0</v>
      </c>
      <c r="W20" s="44">
        <f t="shared" si="4"/>
        <v>0</v>
      </c>
      <c r="X20" s="44">
        <f t="shared" si="4"/>
        <v>0</v>
      </c>
      <c r="Y20" s="44">
        <f t="shared" si="4"/>
        <v>0</v>
      </c>
      <c r="Z20" s="44">
        <f t="shared" si="4"/>
        <v>0</v>
      </c>
      <c r="AA20" s="44">
        <f t="shared" si="4"/>
        <v>0</v>
      </c>
    </row>
    <row r="21" spans="1:27" s="1" customFormat="1" ht="15" customHeight="1">
      <c r="A21" s="20" t="s">
        <v>21</v>
      </c>
      <c r="B21" s="92">
        <v>46354</v>
      </c>
      <c r="C21" s="70"/>
      <c r="D21" s="70"/>
      <c r="E21" s="70"/>
      <c r="F21" s="71"/>
      <c r="G21" s="72"/>
      <c r="H21" s="72"/>
      <c r="I21" s="76"/>
      <c r="J21" s="67">
        <f t="shared" si="5"/>
        <v>0</v>
      </c>
      <c r="K21" s="67">
        <f>IF(J21&gt;=8,IF(SUM(K16:K20)&gt;=40,0,IF((SUM(K16:K20)+J21)&gt;=40,IF(40-SUM(K16:K20)&gt;8,8,40-SUM(K16:K20)),IF(J21&gt;=8,8,IF(J21&lt;8,J21,0)))),IF(J21&lt;8,IF(SUM(K16:K20)&gt;=40,0,IF((SUM(K16:K20)+J21)&gt;=40,40-SUM(K16:K20),IF(J21&gt;=8,8,IF(J21&lt;8,J21,0))))))</f>
        <v>0</v>
      </c>
      <c r="L21" s="68">
        <f>IF(K21=J21,0,IF((SUM(K16:K20)+J21)&gt;=40,IF(J21&lt;=12,J21-K21,IF(J21&gt;12,12-K21,IF((J21-K21)&lt;=4,J21-K21,4))),IF(J21&lt;=12,J21-K21,IF(J21&gt;12,12-K21,IF((J21-K21)&lt;=4,J21-K21,4)))))</f>
        <v>0</v>
      </c>
      <c r="M21" s="69">
        <f t="shared" si="6"/>
        <v>0</v>
      </c>
      <c r="N21" s="73"/>
      <c r="O21" s="18" t="s">
        <v>19</v>
      </c>
      <c r="P21" s="18" t="s">
        <v>19</v>
      </c>
      <c r="Q21" s="82">
        <f t="shared" si="7"/>
        <v>0</v>
      </c>
      <c r="R21" s="116">
        <f t="shared" si="8"/>
        <v>0</v>
      </c>
      <c r="S21" s="44">
        <f t="shared" si="9"/>
        <v>0</v>
      </c>
      <c r="T21" s="44">
        <f t="shared" si="4"/>
        <v>0</v>
      </c>
      <c r="U21" s="44">
        <f t="shared" si="4"/>
        <v>0</v>
      </c>
      <c r="V21" s="44">
        <f t="shared" si="4"/>
        <v>0</v>
      </c>
      <c r="W21" s="44">
        <f t="shared" si="4"/>
        <v>0</v>
      </c>
      <c r="X21" s="44">
        <f t="shared" si="4"/>
        <v>0</v>
      </c>
      <c r="Y21" s="44">
        <f t="shared" si="4"/>
        <v>0</v>
      </c>
      <c r="Z21" s="44">
        <f t="shared" si="4"/>
        <v>0</v>
      </c>
      <c r="AA21" s="44">
        <f t="shared" si="4"/>
        <v>0</v>
      </c>
    </row>
    <row r="22" spans="1:27" s="1" customFormat="1" ht="15" customHeight="1" thickBot="1">
      <c r="A22" s="20" t="s">
        <v>22</v>
      </c>
      <c r="B22" s="92">
        <v>46355</v>
      </c>
      <c r="C22" s="70"/>
      <c r="D22" s="70"/>
      <c r="E22" s="70"/>
      <c r="F22" s="71"/>
      <c r="G22" s="72"/>
      <c r="H22" s="72"/>
      <c r="I22" s="76"/>
      <c r="J22" s="67">
        <f t="shared" si="5"/>
        <v>0</v>
      </c>
      <c r="K22" s="67">
        <f>IF(SUM(R16:R21)=6,0,IF(J22=0,0,IF(SUM(K16:K21)&gt;=40,0,IF((SUM(K16:K21)+J22)&gt;=40,IF(J22&gt;8,IF(40-SUM(K16:K21)&gt;8,8,40-SUM(K16:K21)),40-SUM(K16:K21)),IF(J22&gt;=8,8,IF(J22&lt;8,J22,0))))))</f>
        <v>0</v>
      </c>
      <c r="L22" s="68">
        <f>IF(SUM(R16:R21)=6,IF(J22&gt;=8,8,J22),IF(K23=40,IF(J22&lt;=12,J22-K22,IF(J22&gt;12,12-K22,IF((J22-K22)&lt;=4,J22-K22,4))),IF(SUM(R16:R21)=6,IF(J22&lt;=12,J22-K22,IF(J22&gt;12,12-K22,IF((J22-K22)&lt;=4,J22-K22,4))),IF(J22&gt;8,IF(J22&gt;12,4,J22-K22),0))))</f>
        <v>0</v>
      </c>
      <c r="M22" s="69">
        <f>IF(J22&gt;12,J22-SUM(K22:L22),IF(J22&gt;0,IF((K22+L22)=J22,0,J22-L22),0))</f>
        <v>0</v>
      </c>
      <c r="N22" s="73"/>
      <c r="O22" s="18" t="s">
        <v>19</v>
      </c>
      <c r="P22" s="18" t="s">
        <v>19</v>
      </c>
      <c r="Q22" s="83">
        <f t="shared" si="7"/>
        <v>0</v>
      </c>
      <c r="R22" s="117">
        <f t="shared" si="8"/>
        <v>0</v>
      </c>
      <c r="S22" s="44">
        <f t="shared" si="9"/>
        <v>0</v>
      </c>
      <c r="T22" s="44">
        <f t="shared" si="4"/>
        <v>0</v>
      </c>
      <c r="U22" s="44">
        <f t="shared" si="4"/>
        <v>0</v>
      </c>
      <c r="V22" s="44">
        <f t="shared" si="4"/>
        <v>0</v>
      </c>
      <c r="W22" s="44">
        <f t="shared" si="4"/>
        <v>0</v>
      </c>
      <c r="X22" s="44">
        <f t="shared" si="4"/>
        <v>0</v>
      </c>
      <c r="Y22" s="44">
        <f t="shared" si="4"/>
        <v>0</v>
      </c>
      <c r="Z22" s="44">
        <f t="shared" si="4"/>
        <v>0</v>
      </c>
      <c r="AA22" s="44">
        <f t="shared" si="4"/>
        <v>0</v>
      </c>
    </row>
    <row r="23" spans="1:27" s="1" customFormat="1" ht="18" customHeight="1" thickBot="1">
      <c r="A23" s="22"/>
      <c r="B23" s="23"/>
      <c r="C23" s="24" t="s">
        <v>23</v>
      </c>
      <c r="D23" s="9"/>
      <c r="E23" s="9"/>
      <c r="F23" s="9"/>
      <c r="G23" s="9"/>
      <c r="H23" s="9"/>
      <c r="I23" s="25">
        <f>SUM(I16:I22)</f>
        <v>16</v>
      </c>
      <c r="J23" s="25">
        <f>SUM(J16:J22)</f>
        <v>0</v>
      </c>
      <c r="K23" s="25">
        <f>SUM(K16:K22)</f>
        <v>0</v>
      </c>
      <c r="L23" s="25">
        <f>SUM(L16:L22)</f>
        <v>0</v>
      </c>
      <c r="M23" s="25">
        <f>SUM(M16:M22)</f>
        <v>0</v>
      </c>
      <c r="N23" s="9"/>
      <c r="O23" s="9"/>
      <c r="P23" s="9"/>
      <c r="Q23" s="86">
        <f>SUM(Q16:Q22)</f>
        <v>0</v>
      </c>
      <c r="R23" s="118"/>
      <c r="S23" s="44"/>
      <c r="T23" s="44"/>
      <c r="U23" s="44"/>
      <c r="V23" s="44"/>
      <c r="W23" s="44"/>
      <c r="X23" s="44"/>
      <c r="Y23" s="44"/>
      <c r="Z23" s="44"/>
      <c r="AA23" s="44"/>
    </row>
    <row r="24" spans="1:27" s="1" customFormat="1" ht="15" customHeight="1" thickBot="1">
      <c r="A24" s="22"/>
      <c r="B24" s="23"/>
      <c r="C24" s="24"/>
      <c r="D24" s="9"/>
      <c r="E24" s="9"/>
      <c r="F24" s="9"/>
      <c r="G24" s="9"/>
      <c r="H24" s="9"/>
      <c r="I24" s="63"/>
      <c r="J24" s="63"/>
      <c r="K24" s="63"/>
      <c r="L24" s="63"/>
      <c r="M24" s="63"/>
      <c r="N24" s="9"/>
      <c r="O24" s="9"/>
      <c r="P24" s="9"/>
      <c r="Q24" s="45"/>
      <c r="R24" s="118"/>
      <c r="S24" s="44"/>
      <c r="T24" s="44"/>
      <c r="U24" s="44"/>
      <c r="V24" s="44"/>
      <c r="W24" s="44"/>
      <c r="X24" s="44"/>
      <c r="Y24" s="44"/>
      <c r="Z24" s="44"/>
      <c r="AA24" s="44"/>
    </row>
    <row r="25" spans="1:27" s="1" customFormat="1" ht="15" customHeight="1">
      <c r="A25" s="10"/>
      <c r="B25" s="27"/>
      <c r="C25" s="15" t="s">
        <v>4</v>
      </c>
      <c r="D25" s="15" t="s">
        <v>5</v>
      </c>
      <c r="E25" s="15" t="s">
        <v>4</v>
      </c>
      <c r="F25" s="15" t="s">
        <v>5</v>
      </c>
      <c r="G25" s="28" t="s">
        <v>4</v>
      </c>
      <c r="H25" s="28" t="s">
        <v>5</v>
      </c>
      <c r="I25" s="75" t="s">
        <v>6</v>
      </c>
      <c r="J25" s="29" t="s">
        <v>7</v>
      </c>
      <c r="K25" s="30" t="s">
        <v>8</v>
      </c>
      <c r="L25" s="16" t="s">
        <v>9</v>
      </c>
      <c r="M25" s="30" t="s">
        <v>10</v>
      </c>
      <c r="N25" s="16" t="s">
        <v>11</v>
      </c>
      <c r="O25" s="17" t="s">
        <v>12</v>
      </c>
      <c r="P25" s="17" t="s">
        <v>13</v>
      </c>
      <c r="Q25" s="81" t="s">
        <v>14</v>
      </c>
      <c r="R25" s="119"/>
      <c r="S25" s="44"/>
      <c r="T25" s="44"/>
      <c r="U25" s="44"/>
      <c r="V25" s="44"/>
      <c r="W25" s="44"/>
      <c r="X25" s="44"/>
      <c r="Y25" s="44"/>
      <c r="Z25" s="44"/>
      <c r="AA25" s="44"/>
    </row>
    <row r="26" spans="1:27" s="1" customFormat="1" ht="15" customHeight="1">
      <c r="A26" s="19" t="s">
        <v>15</v>
      </c>
      <c r="B26" s="62">
        <v>46356</v>
      </c>
      <c r="C26" s="90"/>
      <c r="D26" s="90"/>
      <c r="E26" s="90"/>
      <c r="F26" s="90"/>
      <c r="G26" s="66"/>
      <c r="H26" s="66"/>
      <c r="I26" s="91"/>
      <c r="J26" s="67">
        <f t="shared" ref="J26:J32" si="10">((D26-C26)+(F26-E26)+(H26-G26))*24</f>
        <v>0</v>
      </c>
      <c r="K26" s="67">
        <f>IF(J26&gt;=8,8,IF(J26&lt;8,J26,0))</f>
        <v>0</v>
      </c>
      <c r="L26" s="68">
        <f>IF((J26-K26)&lt;=4,J26-K26,4)</f>
        <v>0</v>
      </c>
      <c r="M26" s="69">
        <f t="shared" ref="M26:M31" si="11">IF(J26&gt;12,J26-SUM(K26:L26),0)</f>
        <v>0</v>
      </c>
      <c r="N26" s="73"/>
      <c r="O26" s="18" t="s">
        <v>19</v>
      </c>
      <c r="P26" s="18" t="s">
        <v>19</v>
      </c>
      <c r="Q26" s="84">
        <f>IF(J26&gt;8,J26-8,0)</f>
        <v>0</v>
      </c>
      <c r="R26" s="116">
        <f t="shared" ref="R26:R32" si="12">IF(J26-I26&gt;0,1,0)</f>
        <v>0</v>
      </c>
      <c r="S26" s="44">
        <f t="shared" ref="S26:AA32" si="13">IF($N26=S$5,$I26,0)</f>
        <v>0</v>
      </c>
      <c r="T26" s="44">
        <f t="shared" si="13"/>
        <v>0</v>
      </c>
      <c r="U26" s="44">
        <f t="shared" si="13"/>
        <v>0</v>
      </c>
      <c r="V26" s="44">
        <f t="shared" si="13"/>
        <v>0</v>
      </c>
      <c r="W26" s="44">
        <f t="shared" si="13"/>
        <v>0</v>
      </c>
      <c r="X26" s="44">
        <f t="shared" si="13"/>
        <v>0</v>
      </c>
      <c r="Y26" s="44">
        <f t="shared" si="13"/>
        <v>0</v>
      </c>
      <c r="Z26" s="44">
        <f t="shared" si="13"/>
        <v>0</v>
      </c>
      <c r="AA26" s="44">
        <f t="shared" si="13"/>
        <v>0</v>
      </c>
    </row>
    <row r="27" spans="1:27" s="1" customFormat="1" ht="15" customHeight="1">
      <c r="A27" s="19" t="s">
        <v>16</v>
      </c>
      <c r="B27" s="62"/>
      <c r="C27" s="90"/>
      <c r="D27" s="90"/>
      <c r="E27" s="90"/>
      <c r="F27" s="90"/>
      <c r="G27" s="66"/>
      <c r="H27" s="66"/>
      <c r="I27" s="91"/>
      <c r="J27" s="67">
        <f t="shared" si="10"/>
        <v>0</v>
      </c>
      <c r="K27" s="67">
        <f>IF(J27&gt;=8,8,IF(J27&lt;8,J27,0))</f>
        <v>0</v>
      </c>
      <c r="L27" s="68">
        <f>IF((J27-K27)&lt;=4,J27-K27,4)</f>
        <v>0</v>
      </c>
      <c r="M27" s="69">
        <f t="shared" si="11"/>
        <v>0</v>
      </c>
      <c r="N27" s="73"/>
      <c r="O27" s="18" t="s">
        <v>19</v>
      </c>
      <c r="P27" s="18" t="s">
        <v>19</v>
      </c>
      <c r="Q27" s="84">
        <f t="shared" ref="Q27:Q33" si="14">IF(J27&gt;8,J27-8,0)</f>
        <v>0</v>
      </c>
      <c r="R27" s="116">
        <f t="shared" si="12"/>
        <v>0</v>
      </c>
      <c r="S27" s="44">
        <f t="shared" si="13"/>
        <v>0</v>
      </c>
      <c r="T27" s="44">
        <f t="shared" si="13"/>
        <v>0</v>
      </c>
      <c r="U27" s="44">
        <f t="shared" si="13"/>
        <v>0</v>
      </c>
      <c r="V27" s="44">
        <f t="shared" si="13"/>
        <v>0</v>
      </c>
      <c r="W27" s="44">
        <f t="shared" si="13"/>
        <v>0</v>
      </c>
      <c r="X27" s="44">
        <f t="shared" si="13"/>
        <v>0</v>
      </c>
      <c r="Y27" s="44">
        <f t="shared" si="13"/>
        <v>0</v>
      </c>
      <c r="Z27" s="44">
        <f t="shared" si="13"/>
        <v>0</v>
      </c>
      <c r="AA27" s="44">
        <f t="shared" si="13"/>
        <v>0</v>
      </c>
    </row>
    <row r="28" spans="1:27" s="1" customFormat="1" ht="15" customHeight="1">
      <c r="A28" s="19" t="s">
        <v>17</v>
      </c>
      <c r="B28" s="62"/>
      <c r="C28" s="90"/>
      <c r="D28" s="90"/>
      <c r="E28" s="90"/>
      <c r="F28" s="90"/>
      <c r="G28" s="66"/>
      <c r="H28" s="66"/>
      <c r="I28" s="91"/>
      <c r="J28" s="67">
        <f t="shared" si="10"/>
        <v>0</v>
      </c>
      <c r="K28" s="67">
        <f>IF(J28&gt;=8,8,IF(J28&lt;8,J28,0))</f>
        <v>0</v>
      </c>
      <c r="L28" s="68">
        <f>IF((J28-K28)&lt;=4,J28-K28,4)</f>
        <v>0</v>
      </c>
      <c r="M28" s="69">
        <f t="shared" si="11"/>
        <v>0</v>
      </c>
      <c r="N28" s="73"/>
      <c r="O28" s="18" t="s">
        <v>19</v>
      </c>
      <c r="P28" s="18" t="s">
        <v>19</v>
      </c>
      <c r="Q28" s="84">
        <f t="shared" si="14"/>
        <v>0</v>
      </c>
      <c r="R28" s="116">
        <f t="shared" si="12"/>
        <v>0</v>
      </c>
      <c r="S28" s="44">
        <f t="shared" si="13"/>
        <v>0</v>
      </c>
      <c r="T28" s="44">
        <f t="shared" si="13"/>
        <v>0</v>
      </c>
      <c r="U28" s="44">
        <f t="shared" si="13"/>
        <v>0</v>
      </c>
      <c r="V28" s="44">
        <f t="shared" si="13"/>
        <v>0</v>
      </c>
      <c r="W28" s="44">
        <f t="shared" si="13"/>
        <v>0</v>
      </c>
      <c r="X28" s="44">
        <f t="shared" si="13"/>
        <v>0</v>
      </c>
      <c r="Y28" s="44">
        <f t="shared" si="13"/>
        <v>0</v>
      </c>
      <c r="Z28" s="44">
        <f t="shared" si="13"/>
        <v>0</v>
      </c>
      <c r="AA28" s="44">
        <f t="shared" si="13"/>
        <v>0</v>
      </c>
    </row>
    <row r="29" spans="1:27" s="1" customFormat="1" ht="15" customHeight="1">
      <c r="A29" s="97" t="s">
        <v>18</v>
      </c>
      <c r="B29" s="128"/>
      <c r="C29" s="70"/>
      <c r="D29" s="70"/>
      <c r="E29" s="70"/>
      <c r="F29" s="71"/>
      <c r="G29" s="72"/>
      <c r="H29" s="72"/>
      <c r="I29" s="76"/>
      <c r="J29" s="67">
        <f t="shared" si="10"/>
        <v>0</v>
      </c>
      <c r="K29" s="67">
        <f>IF(J29&gt;=8,8,IF(J29&lt;8,J29,0))</f>
        <v>0</v>
      </c>
      <c r="L29" s="68">
        <f>IF((J29-K29)&lt;=4,J29-K29,4)</f>
        <v>0</v>
      </c>
      <c r="M29" s="69">
        <f t="shared" si="11"/>
        <v>0</v>
      </c>
      <c r="N29" s="138"/>
      <c r="O29" s="18" t="s">
        <v>19</v>
      </c>
      <c r="P29" s="18" t="s">
        <v>19</v>
      </c>
      <c r="Q29" s="84">
        <f t="shared" si="14"/>
        <v>0</v>
      </c>
      <c r="R29" s="116">
        <f t="shared" si="12"/>
        <v>0</v>
      </c>
      <c r="S29" s="44">
        <f t="shared" si="13"/>
        <v>0</v>
      </c>
      <c r="T29" s="44">
        <f t="shared" si="13"/>
        <v>0</v>
      </c>
      <c r="U29" s="44">
        <f t="shared" si="13"/>
        <v>0</v>
      </c>
      <c r="V29" s="44">
        <f t="shared" si="13"/>
        <v>0</v>
      </c>
      <c r="W29" s="44">
        <f t="shared" si="13"/>
        <v>0</v>
      </c>
      <c r="X29" s="44">
        <f t="shared" si="13"/>
        <v>0</v>
      </c>
      <c r="Y29" s="44">
        <f t="shared" si="13"/>
        <v>0</v>
      </c>
      <c r="Z29" s="44">
        <f t="shared" si="13"/>
        <v>0</v>
      </c>
      <c r="AA29" s="44">
        <f t="shared" si="13"/>
        <v>0</v>
      </c>
    </row>
    <row r="30" spans="1:27" s="44" customFormat="1" ht="15" customHeight="1">
      <c r="A30" s="97" t="s">
        <v>20</v>
      </c>
      <c r="B30" s="128"/>
      <c r="C30" s="70"/>
      <c r="D30" s="70"/>
      <c r="E30" s="70"/>
      <c r="F30" s="71"/>
      <c r="G30" s="72"/>
      <c r="H30" s="72"/>
      <c r="I30" s="76"/>
      <c r="J30" s="67">
        <f t="shared" si="10"/>
        <v>0</v>
      </c>
      <c r="K30" s="67">
        <f>IF(J30&gt;=8,8,IF(J30&lt;8,J30,0))</f>
        <v>0</v>
      </c>
      <c r="L30" s="68">
        <f>IF((J30-K30)&lt;=4,J30-K30,4)</f>
        <v>0</v>
      </c>
      <c r="M30" s="69">
        <f t="shared" si="11"/>
        <v>0</v>
      </c>
      <c r="N30" s="138"/>
      <c r="O30" s="18" t="s">
        <v>19</v>
      </c>
      <c r="P30" s="18" t="s">
        <v>19</v>
      </c>
      <c r="Q30" s="84">
        <f t="shared" si="14"/>
        <v>0</v>
      </c>
      <c r="R30" s="116">
        <f t="shared" si="12"/>
        <v>0</v>
      </c>
      <c r="S30" s="44">
        <f t="shared" si="13"/>
        <v>0</v>
      </c>
      <c r="T30" s="44">
        <f t="shared" si="13"/>
        <v>0</v>
      </c>
      <c r="U30" s="44">
        <f t="shared" si="13"/>
        <v>0</v>
      </c>
      <c r="V30" s="44">
        <f t="shared" si="13"/>
        <v>0</v>
      </c>
      <c r="W30" s="44">
        <f t="shared" si="13"/>
        <v>0</v>
      </c>
      <c r="X30" s="44">
        <f t="shared" si="13"/>
        <v>0</v>
      </c>
      <c r="Y30" s="44">
        <f t="shared" si="13"/>
        <v>0</v>
      </c>
      <c r="Z30" s="44">
        <f t="shared" si="13"/>
        <v>0</v>
      </c>
      <c r="AA30" s="44">
        <f t="shared" si="13"/>
        <v>0</v>
      </c>
    </row>
    <row r="31" spans="1:27" s="44" customFormat="1" ht="15" customHeight="1">
      <c r="A31" s="20" t="s">
        <v>21</v>
      </c>
      <c r="B31" s="62"/>
      <c r="C31" s="70"/>
      <c r="D31" s="70"/>
      <c r="E31" s="70"/>
      <c r="F31" s="71"/>
      <c r="G31" s="72"/>
      <c r="H31" s="72"/>
      <c r="I31" s="76"/>
      <c r="J31" s="67">
        <f t="shared" si="10"/>
        <v>0</v>
      </c>
      <c r="K31" s="67">
        <f>IF(J31&gt;=8,IF(SUM(K26:K30)&gt;=40,0,IF((SUM(K26:K30)+J31)&gt;=40,IF(40-SUM(K26:K30)&gt;8,8,40-SUM(K26:K30)),IF(J31&gt;=8,8,IF(J31&lt;8,J31,0)))),IF(J31&lt;8,IF(SUM(K26:K30)&gt;=40,0,IF((SUM(K26:K30)+J31)&gt;=40,40-SUM(K26:K30),IF(J31&gt;=8,8,IF(J31&lt;8,J31,0))))))</f>
        <v>0</v>
      </c>
      <c r="L31" s="68">
        <f>IF(K31=J31,0,IF((SUM(K26:K30)+J31)&gt;=40,IF(J31&lt;=12,J31-K31,IF(J31&gt;12,12-K31,IF((J31-K31)&lt;=4,J31-K31,4))),IF(J31&lt;=12,J31-K31,IF(J31&gt;12,12-K31,IF((J31-K31)&lt;=4,J31-K31,4)))))</f>
        <v>0</v>
      </c>
      <c r="M31" s="69">
        <f t="shared" si="11"/>
        <v>0</v>
      </c>
      <c r="N31" s="73"/>
      <c r="O31" s="18" t="s">
        <v>19</v>
      </c>
      <c r="P31" s="18" t="s">
        <v>19</v>
      </c>
      <c r="Q31" s="84">
        <f t="shared" si="14"/>
        <v>0</v>
      </c>
      <c r="R31" s="116">
        <f t="shared" si="12"/>
        <v>0</v>
      </c>
      <c r="S31" s="44">
        <f t="shared" si="13"/>
        <v>0</v>
      </c>
      <c r="T31" s="44">
        <f t="shared" si="13"/>
        <v>0</v>
      </c>
      <c r="U31" s="44">
        <f t="shared" si="13"/>
        <v>0</v>
      </c>
      <c r="V31" s="44">
        <f t="shared" si="13"/>
        <v>0</v>
      </c>
      <c r="W31" s="44">
        <f t="shared" si="13"/>
        <v>0</v>
      </c>
      <c r="X31" s="44">
        <f t="shared" si="13"/>
        <v>0</v>
      </c>
      <c r="Y31" s="44">
        <f t="shared" si="13"/>
        <v>0</v>
      </c>
      <c r="Z31" s="44">
        <f t="shared" si="13"/>
        <v>0</v>
      </c>
      <c r="AA31" s="44">
        <f t="shared" si="13"/>
        <v>0</v>
      </c>
    </row>
    <row r="32" spans="1:27" s="1" customFormat="1" ht="15" customHeight="1" thickBot="1">
      <c r="A32" s="20" t="s">
        <v>22</v>
      </c>
      <c r="B32" s="62"/>
      <c r="C32" s="70"/>
      <c r="D32" s="70"/>
      <c r="E32" s="70"/>
      <c r="F32" s="71"/>
      <c r="G32" s="72"/>
      <c r="H32" s="72"/>
      <c r="I32" s="76"/>
      <c r="J32" s="67">
        <f t="shared" si="10"/>
        <v>0</v>
      </c>
      <c r="K32" s="67">
        <f>IF(SUM(R26:R31)=6,0,IF(J32=0,0,IF(SUM(K26:K31)&gt;=40,0,IF((SUM(K26:K31)+J32)&gt;=40,IF(J32&gt;8,IF(40-SUM(K26:K31)&gt;8,8,40-SUM(K26:K31)),40-SUM(K26:K31)),IF(J32&gt;=8,8,IF(J32&lt;8,J32,0))))))</f>
        <v>0</v>
      </c>
      <c r="L32" s="68">
        <f>IF(SUM(R26:R31)=6,IF(J32&gt;=8,8,J32),IF(K33=40,IF(J32&lt;=12,J32-K32,IF(J32&gt;12,12-K32,IF((J32-K32)&lt;=4,J32-K32,4))),IF(SUM(R26:R31)=6,IF(J32&lt;=12,J32-K32,IF(J32&gt;12,12-K32,IF((J32-K32)&lt;=4,J32-K32,4))),IF(J32&gt;8,IF(J32&gt;12,4,J32-K32),0))))</f>
        <v>0</v>
      </c>
      <c r="M32" s="69">
        <f>IF(J32&gt;12,J32-SUM(K32:L32),IF(J32&gt;0,IF((K32+L32)=J32,0,J32-L32),0))</f>
        <v>0</v>
      </c>
      <c r="N32" s="73"/>
      <c r="O32" s="18" t="s">
        <v>19</v>
      </c>
      <c r="P32" s="18" t="s">
        <v>19</v>
      </c>
      <c r="Q32" s="84">
        <f t="shared" si="14"/>
        <v>0</v>
      </c>
      <c r="R32" s="117">
        <f t="shared" si="12"/>
        <v>0</v>
      </c>
      <c r="S32" s="44">
        <f t="shared" si="13"/>
        <v>0</v>
      </c>
      <c r="T32" s="44">
        <f t="shared" si="13"/>
        <v>0</v>
      </c>
      <c r="U32" s="44">
        <f t="shared" si="13"/>
        <v>0</v>
      </c>
      <c r="V32" s="44">
        <f t="shared" si="13"/>
        <v>0</v>
      </c>
      <c r="W32" s="44">
        <f t="shared" si="13"/>
        <v>0</v>
      </c>
      <c r="X32" s="44">
        <f t="shared" si="13"/>
        <v>0</v>
      </c>
      <c r="Y32" s="44">
        <f t="shared" si="13"/>
        <v>0</v>
      </c>
      <c r="Z32" s="44">
        <f t="shared" si="13"/>
        <v>0</v>
      </c>
      <c r="AA32" s="44">
        <f t="shared" si="13"/>
        <v>0</v>
      </c>
    </row>
    <row r="33" spans="1:112" ht="15" customHeight="1" thickBot="1">
      <c r="A33" s="22"/>
      <c r="B33" s="23"/>
      <c r="C33" s="24" t="s">
        <v>23</v>
      </c>
      <c r="D33" s="9"/>
      <c r="E33" s="9"/>
      <c r="F33" s="9"/>
      <c r="G33" s="9"/>
      <c r="H33" s="9"/>
      <c r="I33" s="25">
        <f>SUM(I26:I32)</f>
        <v>0</v>
      </c>
      <c r="J33" s="25">
        <f>SUM(J26:J32)</f>
        <v>0</v>
      </c>
      <c r="K33" s="25">
        <f>SUM(K26:K32)</f>
        <v>0</v>
      </c>
      <c r="L33" s="25">
        <f>SUM(L26:L32)</f>
        <v>0</v>
      </c>
      <c r="M33" s="25">
        <f>SUM(M26:M32)</f>
        <v>0</v>
      </c>
      <c r="N33" s="9"/>
      <c r="O33" s="21"/>
      <c r="P33" s="21"/>
      <c r="Q33" s="84">
        <f t="shared" si="14"/>
        <v>0</v>
      </c>
      <c r="R33" s="45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</row>
    <row r="34" spans="1:112" ht="16" thickBot="1">
      <c r="A34" s="22"/>
      <c r="B34" s="31"/>
      <c r="C34" s="9"/>
      <c r="D34" s="9"/>
      <c r="E34" s="9"/>
      <c r="F34" s="9"/>
      <c r="G34" s="9"/>
      <c r="H34" s="9"/>
      <c r="I34" s="77"/>
      <c r="J34" s="32"/>
      <c r="K34" s="26"/>
      <c r="L34" s="26"/>
      <c r="M34" s="26"/>
      <c r="N34" s="9"/>
      <c r="O34" s="1"/>
      <c r="P34" s="1"/>
      <c r="Q34" s="9"/>
      <c r="R34" s="9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</row>
    <row r="35" spans="1:112" ht="18.5" thickBot="1">
      <c r="A35" s="33"/>
      <c r="B35" s="11"/>
      <c r="C35" s="34" t="s">
        <v>24</v>
      </c>
      <c r="D35" s="35"/>
      <c r="E35" s="35"/>
      <c r="F35" s="35"/>
      <c r="G35" s="35"/>
      <c r="H35" s="35"/>
      <c r="I35" s="36">
        <f>SUM(I13+I23+I33)</f>
        <v>16</v>
      </c>
      <c r="J35" s="36">
        <f>SUM(J13+J23+J33)</f>
        <v>0</v>
      </c>
      <c r="K35" s="36">
        <f>SUM(K13+K23+K33)</f>
        <v>0</v>
      </c>
      <c r="L35" s="36">
        <f>SUM(L13+L23+L33)</f>
        <v>0</v>
      </c>
      <c r="M35" s="36">
        <f>SUM(M13+M23+M33)</f>
        <v>0</v>
      </c>
      <c r="N35" s="9"/>
      <c r="O35" s="1"/>
      <c r="P35" s="1"/>
      <c r="Q35" s="37" t="s">
        <v>25</v>
      </c>
      <c r="R35" s="41"/>
      <c r="S35" s="1">
        <f>SUM(S6:S34)</f>
        <v>0</v>
      </c>
      <c r="T35" s="1">
        <f t="shared" ref="T35:AA35" si="15">SUM(T6:T34)</f>
        <v>16</v>
      </c>
      <c r="U35" s="1">
        <f t="shared" si="15"/>
        <v>0</v>
      </c>
      <c r="V35" s="1">
        <f t="shared" si="15"/>
        <v>0</v>
      </c>
      <c r="W35" s="1">
        <f t="shared" si="15"/>
        <v>0</v>
      </c>
      <c r="X35" s="1">
        <f t="shared" si="15"/>
        <v>0</v>
      </c>
      <c r="Y35" s="1">
        <f t="shared" si="15"/>
        <v>0</v>
      </c>
      <c r="Z35" s="1">
        <f t="shared" si="15"/>
        <v>0</v>
      </c>
      <c r="AA35" s="1">
        <f t="shared" si="15"/>
        <v>0</v>
      </c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</row>
    <row r="36" spans="1:112" ht="18">
      <c r="A36" s="33"/>
      <c r="B36" s="11"/>
      <c r="C36" s="34"/>
      <c r="D36" s="35"/>
      <c r="E36" s="35"/>
      <c r="F36" s="35"/>
      <c r="G36" s="35"/>
      <c r="H36" s="35"/>
      <c r="I36" s="38"/>
      <c r="J36" s="38"/>
      <c r="K36" s="38"/>
      <c r="L36" s="38"/>
      <c r="M36" s="38"/>
      <c r="N36" s="9"/>
      <c r="O36" s="1"/>
      <c r="P36" s="1"/>
      <c r="Q36" s="39">
        <f>J35</f>
        <v>0</v>
      </c>
      <c r="R36" s="46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</row>
    <row r="37" spans="1:112" ht="13.5" thickBot="1">
      <c r="A37" s="42" t="s">
        <v>29</v>
      </c>
      <c r="O37" s="1"/>
      <c r="P37" s="1"/>
      <c r="Q37" s="9"/>
      <c r="R37" s="9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</row>
    <row r="38" spans="1:112" ht="13">
      <c r="A38" s="47" t="s">
        <v>30</v>
      </c>
      <c r="B38" s="48"/>
      <c r="C38" s="47"/>
      <c r="D38" s="47"/>
      <c r="E38" s="47"/>
      <c r="F38" s="47"/>
      <c r="G38" s="47"/>
      <c r="H38" s="47"/>
      <c r="I38" s="79"/>
      <c r="J38" s="47"/>
      <c r="K38" s="141" t="s">
        <v>35</v>
      </c>
      <c r="L38" s="142"/>
      <c r="M38" s="142"/>
      <c r="N38" s="142"/>
      <c r="O38" s="142"/>
      <c r="P38" s="142"/>
      <c r="Q38" s="142"/>
      <c r="R38" s="143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</row>
    <row r="39" spans="1:112">
      <c r="A39" s="47" t="s">
        <v>31</v>
      </c>
      <c r="B39" s="48"/>
      <c r="C39" s="47"/>
      <c r="D39" s="47"/>
      <c r="E39" s="47"/>
      <c r="F39" s="47"/>
      <c r="G39" s="47"/>
      <c r="H39" s="47"/>
      <c r="I39" s="79"/>
      <c r="J39" s="47"/>
      <c r="K39" s="58"/>
      <c r="L39" s="60" t="s">
        <v>36</v>
      </c>
      <c r="M39" s="49"/>
      <c r="N39" s="49"/>
      <c r="O39" s="60" t="s">
        <v>40</v>
      </c>
      <c r="P39" s="1"/>
      <c r="Q39" s="9"/>
      <c r="R39" s="53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</row>
    <row r="40" spans="1:112">
      <c r="A40" s="50" t="s">
        <v>32</v>
      </c>
      <c r="B40" s="48"/>
      <c r="C40" s="47"/>
      <c r="D40" s="47"/>
      <c r="E40" s="47"/>
      <c r="F40" s="47"/>
      <c r="G40" s="47"/>
      <c r="H40" s="47"/>
      <c r="I40" s="79"/>
      <c r="J40" s="47"/>
      <c r="K40" s="58"/>
      <c r="L40" s="64" t="s">
        <v>37</v>
      </c>
      <c r="M40" s="65"/>
      <c r="N40" s="49"/>
      <c r="O40" s="60" t="s">
        <v>44</v>
      </c>
      <c r="P40" s="1"/>
      <c r="Q40" s="9"/>
      <c r="R40" s="53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</row>
    <row r="41" spans="1:112">
      <c r="A41" s="47" t="s">
        <v>33</v>
      </c>
      <c r="B41" s="48"/>
      <c r="C41" s="47"/>
      <c r="D41" s="47"/>
      <c r="E41" s="47"/>
      <c r="F41" s="47"/>
      <c r="G41" s="47"/>
      <c r="H41" s="47"/>
      <c r="I41" s="79"/>
      <c r="J41" s="47"/>
      <c r="K41" s="58"/>
      <c r="L41" s="60" t="s">
        <v>39</v>
      </c>
      <c r="M41" s="49"/>
      <c r="N41" s="49"/>
      <c r="O41" s="60" t="s">
        <v>41</v>
      </c>
      <c r="P41" s="1"/>
      <c r="Q41" s="9"/>
      <c r="R41" s="53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</row>
    <row r="42" spans="1:112">
      <c r="A42" s="47" t="s">
        <v>34</v>
      </c>
      <c r="B42" s="48"/>
      <c r="C42" s="47"/>
      <c r="D42" s="47"/>
      <c r="E42" s="47"/>
      <c r="F42" s="47"/>
      <c r="G42" s="47"/>
      <c r="H42" s="47"/>
      <c r="I42" s="79"/>
      <c r="J42" s="47"/>
      <c r="K42" s="58"/>
      <c r="L42" s="60" t="s">
        <v>43</v>
      </c>
      <c r="M42" s="49"/>
      <c r="N42" s="49"/>
      <c r="O42" s="60" t="s">
        <v>38</v>
      </c>
      <c r="P42" s="49"/>
      <c r="Q42" s="9"/>
      <c r="R42" s="53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</row>
    <row r="43" spans="1:112" ht="13" thickBot="1">
      <c r="K43" s="59"/>
      <c r="L43" s="61" t="s">
        <v>46</v>
      </c>
      <c r="M43" s="54"/>
      <c r="N43" s="54"/>
      <c r="O43" s="61"/>
      <c r="P43" s="55"/>
      <c r="Q43" s="56"/>
      <c r="R43" s="57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>
      <c r="N44" s="9"/>
      <c r="O44" s="1"/>
      <c r="P44" s="1"/>
      <c r="Q44" s="2"/>
      <c r="R44" s="2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 ht="13">
      <c r="A45" s="52" t="s">
        <v>26</v>
      </c>
      <c r="B45" s="11"/>
      <c r="C45" s="10"/>
      <c r="D45" s="10"/>
      <c r="E45" s="13"/>
      <c r="F45" s="13"/>
      <c r="G45" s="13"/>
      <c r="H45" s="13"/>
      <c r="I45" s="80"/>
      <c r="J45" s="13"/>
      <c r="K45" s="12" t="s">
        <v>27</v>
      </c>
      <c r="L45" s="13"/>
      <c r="M45" s="13"/>
      <c r="N45" s="10"/>
      <c r="O45" s="1"/>
      <c r="P45" s="1"/>
      <c r="Q45" s="40"/>
      <c r="R45" s="40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>
      <c r="B46" s="2"/>
      <c r="O46" s="1"/>
      <c r="P46" s="1"/>
      <c r="Q46" s="9"/>
      <c r="R46" s="9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 ht="13">
      <c r="A47" s="51" t="s">
        <v>28</v>
      </c>
      <c r="B47" s="11"/>
      <c r="C47" s="10"/>
      <c r="D47" s="10"/>
      <c r="E47" s="13"/>
      <c r="F47" s="13"/>
      <c r="G47" s="13"/>
      <c r="H47" s="13"/>
      <c r="I47" s="80"/>
      <c r="J47" s="13"/>
      <c r="K47" s="12" t="s">
        <v>27</v>
      </c>
      <c r="L47" s="13"/>
      <c r="M47" s="13"/>
      <c r="O47" s="1"/>
      <c r="P47" s="1"/>
      <c r="Q47" s="9"/>
      <c r="R47" s="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>
      <c r="O48" s="1"/>
      <c r="P48" s="1"/>
      <c r="Q48" s="9"/>
      <c r="R48" s="9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5:112">
      <c r="O49" s="1"/>
      <c r="P49" s="1"/>
      <c r="Q49" s="9"/>
      <c r="R49" s="9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5:112">
      <c r="O50" s="1"/>
      <c r="P50" s="1"/>
      <c r="Q50" s="9"/>
      <c r="R50" s="9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5:112">
      <c r="O51" s="1"/>
      <c r="P51" s="1"/>
      <c r="Q51" s="9"/>
      <c r="R51" s="9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5:112">
      <c r="O52" s="1"/>
      <c r="P52" s="1"/>
      <c r="Q52" s="9"/>
      <c r="R52" s="9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5:112">
      <c r="O53" s="1"/>
      <c r="P53" s="1"/>
      <c r="Q53" s="9"/>
      <c r="R53" s="9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5:112">
      <c r="O54" s="1"/>
      <c r="P54" s="1"/>
      <c r="Q54" s="9"/>
      <c r="R54" s="9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5:112">
      <c r="O55" s="1"/>
      <c r="P55" s="1"/>
      <c r="Q55" s="9"/>
      <c r="R55" s="9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5:112">
      <c r="O56" s="1"/>
      <c r="P56" s="1"/>
      <c r="Q56" s="9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5:112">
      <c r="O57" s="1"/>
      <c r="P57" s="1"/>
      <c r="Q57" s="9"/>
      <c r="R57" s="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5:112">
      <c r="O58" s="1"/>
      <c r="P58" s="1"/>
      <c r="Q58" s="9"/>
      <c r="R58" s="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5:112">
      <c r="O59" s="1"/>
      <c r="P59" s="1"/>
      <c r="Q59" s="9"/>
      <c r="R59" s="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5:112">
      <c r="O60" s="1"/>
      <c r="P60" s="1"/>
      <c r="Q60" s="9"/>
      <c r="R60" s="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5:112">
      <c r="O61" s="1"/>
      <c r="P61" s="1"/>
      <c r="Q61" s="9"/>
      <c r="R61" s="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5:112">
      <c r="O62" s="1"/>
      <c r="P62" s="1"/>
      <c r="Q62" s="9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5:112">
      <c r="O63" s="1"/>
      <c r="P63" s="1"/>
      <c r="Q63" s="9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5:112">
      <c r="O64" s="1"/>
      <c r="P64" s="1"/>
      <c r="Q64" s="9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5:112">
      <c r="O65" s="1"/>
      <c r="P65" s="1"/>
      <c r="Q65" s="9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5:112">
      <c r="O66" s="1"/>
      <c r="P66" s="1"/>
      <c r="Q66" s="9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5:112">
      <c r="O67" s="1"/>
      <c r="P67" s="1"/>
      <c r="Q67" s="9"/>
      <c r="R67" s="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5:112">
      <c r="O68" s="1"/>
      <c r="P68" s="1"/>
      <c r="Q68" s="9"/>
      <c r="R68" s="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5:112">
      <c r="O69" s="1"/>
      <c r="P69" s="1"/>
      <c r="Q69" s="9"/>
      <c r="R69" s="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5:112">
      <c r="O70" s="1"/>
      <c r="P70" s="1"/>
      <c r="Q70" s="9"/>
      <c r="R70" s="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5:112">
      <c r="O71" s="1"/>
      <c r="P71" s="1"/>
      <c r="Q71" s="9"/>
      <c r="R71" s="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5:112">
      <c r="O72" s="1"/>
      <c r="P72" s="1"/>
      <c r="Q72" s="9"/>
      <c r="R72" s="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5:112">
      <c r="O73" s="1"/>
      <c r="P73" s="1"/>
      <c r="Q73" s="9"/>
      <c r="R73" s="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5:112">
      <c r="O74" s="1"/>
      <c r="P74" s="1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5:112">
      <c r="O75" s="1"/>
      <c r="P75" s="1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5:112">
      <c r="O76" s="1"/>
      <c r="P76" s="1"/>
      <c r="Q76" s="9"/>
      <c r="R76" s="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5:112">
      <c r="O77" s="1"/>
      <c r="P77" s="1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5:112">
      <c r="O78" s="1"/>
      <c r="P78" s="1"/>
      <c r="Q78" s="9"/>
      <c r="R78" s="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5:112">
      <c r="O79" s="1"/>
      <c r="P79" s="1"/>
      <c r="Q79" s="9"/>
      <c r="R79" s="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5:112">
      <c r="O80" s="1"/>
      <c r="P80" s="1"/>
      <c r="Q80" s="9"/>
      <c r="R80" s="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5:112">
      <c r="O81" s="1"/>
      <c r="P81" s="1"/>
      <c r="Q81" s="9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5:112">
      <c r="O82" s="1"/>
      <c r="P82" s="1"/>
      <c r="Q82" s="9"/>
      <c r="R82" s="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5:112">
      <c r="O83" s="1"/>
      <c r="P83" s="1"/>
      <c r="Q83" s="9"/>
      <c r="R83" s="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5:112">
      <c r="O84" s="1"/>
      <c r="P84" s="1"/>
      <c r="Q84" s="9"/>
      <c r="R84" s="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5:112">
      <c r="O85" s="1"/>
      <c r="P85" s="1"/>
      <c r="Q85" s="9"/>
      <c r="R85" s="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5:112">
      <c r="O86" s="1"/>
      <c r="P86" s="1"/>
      <c r="Q86" s="9"/>
      <c r="R86" s="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5:112">
      <c r="O87" s="1"/>
      <c r="P87" s="1"/>
      <c r="Q87" s="9"/>
      <c r="R87" s="9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5:112">
      <c r="O88" s="1"/>
      <c r="P88" s="1"/>
      <c r="Q88" s="9"/>
      <c r="R88" s="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5:112">
      <c r="O89" s="1"/>
      <c r="P89" s="1"/>
      <c r="Q89" s="9"/>
      <c r="R89" s="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5:112">
      <c r="O90" s="1"/>
      <c r="P90" s="1"/>
      <c r="Q90" s="9"/>
      <c r="R90" s="9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5:112">
      <c r="O91" s="1"/>
      <c r="P91" s="1"/>
      <c r="Q91" s="9"/>
      <c r="R91" s="9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5:112">
      <c r="O92" s="1"/>
      <c r="P92" s="1"/>
      <c r="Q92" s="9"/>
      <c r="R92" s="9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5:112">
      <c r="O93" s="1"/>
      <c r="P93" s="1"/>
      <c r="Q93" s="9"/>
      <c r="R93" s="9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5:112">
      <c r="O94" s="1"/>
      <c r="P94" s="1"/>
      <c r="Q94" s="9"/>
      <c r="R94" s="9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5:112">
      <c r="O95" s="1"/>
      <c r="P95" s="1"/>
      <c r="Q95" s="9"/>
      <c r="R95" s="9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5:112">
      <c r="O96" s="1"/>
      <c r="P96" s="1"/>
      <c r="Q96" s="9"/>
      <c r="R96" s="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5:112">
      <c r="O97" s="1"/>
      <c r="P97" s="1"/>
      <c r="Q97" s="9"/>
      <c r="R97" s="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5:112">
      <c r="O98" s="1"/>
      <c r="P98" s="1"/>
      <c r="Q98" s="9"/>
      <c r="R98" s="9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5:112">
      <c r="O99" s="1"/>
      <c r="P99" s="1"/>
      <c r="Q99" s="9"/>
      <c r="R99" s="9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5:112">
      <c r="O100" s="1"/>
      <c r="P100" s="1"/>
      <c r="Q100" s="9"/>
      <c r="R100" s="9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5:112">
      <c r="O101" s="1"/>
      <c r="P101" s="1"/>
      <c r="Q101" s="9"/>
      <c r="R101" s="9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5:112">
      <c r="O102" s="1"/>
      <c r="P102" s="1"/>
      <c r="Q102" s="9"/>
      <c r="R102" s="9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5:112">
      <c r="O103" s="1"/>
      <c r="P103" s="1"/>
      <c r="Q103" s="9"/>
      <c r="R103" s="9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5:112">
      <c r="O104" s="1"/>
      <c r="P104" s="1"/>
      <c r="Q104" s="9"/>
      <c r="R104" s="9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5:112">
      <c r="O105" s="1"/>
      <c r="P105" s="1"/>
      <c r="Q105" s="9"/>
      <c r="R105" s="9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5:112">
      <c r="O106" s="1"/>
      <c r="P106" s="1"/>
      <c r="Q106" s="9"/>
      <c r="R106" s="9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5:112">
      <c r="O107" s="1"/>
      <c r="P107" s="1"/>
      <c r="Q107" s="9"/>
      <c r="R107" s="9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5:112">
      <c r="O108" s="1"/>
      <c r="P108" s="1"/>
      <c r="Q108" s="9"/>
      <c r="R108" s="9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5:112">
      <c r="O109" s="1"/>
      <c r="P109" s="1"/>
      <c r="Q109" s="9"/>
      <c r="R109" s="9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5:112">
      <c r="O110" s="1"/>
      <c r="P110" s="1"/>
      <c r="Q110" s="9"/>
      <c r="R110" s="9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5:112">
      <c r="O111" s="1"/>
      <c r="P111" s="1"/>
      <c r="Q111" s="9"/>
      <c r="R111" s="9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5:112">
      <c r="O112" s="1"/>
      <c r="P112" s="1"/>
      <c r="Q112" s="9"/>
      <c r="R112" s="9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5:112">
      <c r="O113" s="1"/>
      <c r="P113" s="1"/>
      <c r="Q113" s="9"/>
      <c r="R113" s="9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5:112">
      <c r="O114" s="1"/>
      <c r="P114" s="1"/>
      <c r="Q114" s="9"/>
      <c r="R114" s="9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5:112">
      <c r="O115" s="1"/>
      <c r="P115" s="1"/>
      <c r="Q115" s="9"/>
      <c r="R115" s="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5:112">
      <c r="O116" s="1"/>
      <c r="P116" s="1"/>
      <c r="Q116" s="9"/>
      <c r="R116" s="9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5:112">
      <c r="O117" s="1"/>
      <c r="P117" s="1"/>
      <c r="Q117" s="9"/>
      <c r="R117" s="9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5:112">
      <c r="O118" s="1"/>
      <c r="P118" s="1"/>
      <c r="Q118" s="9"/>
      <c r="R118" s="9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5:112">
      <c r="O119" s="1"/>
      <c r="P119" s="1"/>
      <c r="Q119" s="9"/>
      <c r="R119" s="9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5:112">
      <c r="O120" s="1"/>
      <c r="P120" s="1"/>
      <c r="Q120" s="9"/>
      <c r="R120" s="9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5:112">
      <c r="O121" s="1"/>
      <c r="P121" s="1"/>
      <c r="Q121" s="9"/>
      <c r="R121" s="9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5:112">
      <c r="O122" s="1"/>
      <c r="P122" s="1"/>
      <c r="Q122" s="9"/>
      <c r="R122" s="9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5:112">
      <c r="O123" s="1"/>
      <c r="P123" s="1"/>
      <c r="Q123" s="9"/>
      <c r="R123" s="9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5:112">
      <c r="O124" s="1"/>
      <c r="P124" s="1"/>
      <c r="Q124" s="9"/>
      <c r="R124" s="9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5:112">
      <c r="O125" s="1"/>
      <c r="P125" s="1"/>
      <c r="Q125" s="9"/>
      <c r="R125" s="9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5:112">
      <c r="O126" s="1"/>
      <c r="P126" s="1"/>
      <c r="Q126" s="9"/>
      <c r="R126" s="9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5:112">
      <c r="O127" s="1"/>
      <c r="P127" s="1"/>
      <c r="Q127" s="9"/>
      <c r="R127" s="9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5:112">
      <c r="O128" s="1"/>
      <c r="P128" s="1"/>
      <c r="Q128" s="9"/>
      <c r="R128" s="9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5:112">
      <c r="O129" s="1"/>
      <c r="P129" s="1"/>
      <c r="Q129" s="9"/>
      <c r="R129" s="9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5:112">
      <c r="O130" s="1"/>
      <c r="P130" s="1"/>
      <c r="Q130" s="9"/>
      <c r="R130" s="9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5:112">
      <c r="O131" s="1"/>
      <c r="P131" s="1"/>
      <c r="Q131" s="9"/>
      <c r="R131" s="9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5:112">
      <c r="O132" s="1"/>
      <c r="P132" s="1"/>
      <c r="Q132" s="9"/>
      <c r="R132" s="9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5:112">
      <c r="O133" s="1"/>
      <c r="P133" s="1"/>
      <c r="Q133" s="9"/>
      <c r="R133" s="9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5:112">
      <c r="O134" s="1"/>
      <c r="P134" s="1"/>
      <c r="Q134" s="9"/>
      <c r="R134" s="9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5:112">
      <c r="O135" s="1"/>
      <c r="P135" s="1"/>
      <c r="Q135" s="9"/>
      <c r="R135" s="9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5:112">
      <c r="O136" s="1"/>
      <c r="P136" s="1"/>
      <c r="Q136" s="9"/>
      <c r="R136" s="9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5:112">
      <c r="O137" s="1"/>
      <c r="P137" s="1"/>
      <c r="Q137" s="9"/>
      <c r="R137" s="9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5:112">
      <c r="O138" s="1"/>
      <c r="P138" s="1"/>
      <c r="Q138" s="9"/>
      <c r="R138" s="9"/>
    </row>
    <row r="139" spans="15:112">
      <c r="O139" s="1"/>
      <c r="P139" s="1"/>
      <c r="Q139" s="9"/>
      <c r="R139" s="9"/>
    </row>
    <row r="140" spans="15:112">
      <c r="O140" s="1"/>
      <c r="P140" s="1"/>
      <c r="Q140" s="9"/>
      <c r="R140" s="9"/>
    </row>
    <row r="141" spans="15:112">
      <c r="O141" s="1"/>
      <c r="P141" s="1"/>
      <c r="Q141" s="9"/>
      <c r="R141" s="9"/>
    </row>
    <row r="142" spans="15:112">
      <c r="O142" s="1"/>
      <c r="P142" s="1"/>
      <c r="Q142" s="9"/>
      <c r="R142" s="9"/>
    </row>
    <row r="143" spans="15:112">
      <c r="O143" s="1"/>
      <c r="P143" s="1"/>
      <c r="Q143" s="9"/>
      <c r="R143" s="9"/>
    </row>
    <row r="144" spans="15:112">
      <c r="O144" s="1"/>
      <c r="P144" s="1"/>
      <c r="Q144" s="9"/>
      <c r="R144" s="9"/>
    </row>
    <row r="145" spans="15:16">
      <c r="O145" s="1"/>
      <c r="P145" s="1"/>
    </row>
    <row r="146" spans="15:16">
      <c r="O146" s="1"/>
      <c r="P146" s="1"/>
    </row>
  </sheetData>
  <mergeCells count="3">
    <mergeCell ref="A1:R1"/>
    <mergeCell ref="A2:R2"/>
    <mergeCell ref="K38:R38"/>
  </mergeCells>
  <phoneticPr fontId="0" type="noConversion"/>
  <conditionalFormatting sqref="I6:N6">
    <cfRule type="expression" dxfId="55" priority="10" stopIfTrue="1">
      <formula>$B$6=""</formula>
    </cfRule>
  </conditionalFormatting>
  <conditionalFormatting sqref="I7:N11">
    <cfRule type="expression" dxfId="54" priority="5" stopIfTrue="1">
      <formula>$B7=""</formula>
    </cfRule>
  </conditionalFormatting>
  <conditionalFormatting sqref="J22:L22">
    <cfRule type="expression" dxfId="53" priority="71" stopIfTrue="1">
      <formula>$I22&gt;0</formula>
    </cfRule>
  </conditionalFormatting>
  <conditionalFormatting sqref="J32:L32">
    <cfRule type="expression" dxfId="52" priority="92" stopIfTrue="1">
      <formula>$I32&gt;0</formula>
    </cfRule>
  </conditionalFormatting>
  <conditionalFormatting sqref="J6:M6 J7:J12">
    <cfRule type="expression" priority="49" stopIfTrue="1">
      <formula>$I6+$J6&lt;=8</formula>
    </cfRule>
  </conditionalFormatting>
  <conditionalFormatting sqref="J6:M12">
    <cfRule type="expression" dxfId="51" priority="52" stopIfTrue="1">
      <formula>$I6&gt;0</formula>
    </cfRule>
  </conditionalFormatting>
  <conditionalFormatting sqref="J16:M17">
    <cfRule type="expression" priority="67" stopIfTrue="1">
      <formula>$I16+$J16&lt;=8</formula>
    </cfRule>
  </conditionalFormatting>
  <conditionalFormatting sqref="J16:M21">
    <cfRule type="expression" dxfId="50" priority="72" stopIfTrue="1">
      <formula>$I16&gt;0</formula>
    </cfRule>
  </conditionalFormatting>
  <conditionalFormatting sqref="J18:M18">
    <cfRule type="expression" priority="66" stopIfTrue="1">
      <formula>$I18+$J18&lt;=0</formula>
    </cfRule>
  </conditionalFormatting>
  <conditionalFormatting sqref="J19:M22">
    <cfRule type="expression" priority="60" stopIfTrue="1">
      <formula>$I19+$J19&lt;=8</formula>
    </cfRule>
  </conditionalFormatting>
  <conditionalFormatting sqref="J26:M27">
    <cfRule type="expression" priority="88" stopIfTrue="1">
      <formula>$I26+$J26&lt;=8</formula>
    </cfRule>
  </conditionalFormatting>
  <conditionalFormatting sqref="J26:M31">
    <cfRule type="expression" dxfId="49" priority="93" stopIfTrue="1">
      <formula>$I26&gt;0</formula>
    </cfRule>
  </conditionalFormatting>
  <conditionalFormatting sqref="J28:M28">
    <cfRule type="expression" priority="87" stopIfTrue="1">
      <formula>$I28+$J28&lt;=0</formula>
    </cfRule>
  </conditionalFormatting>
  <conditionalFormatting sqref="J29:M32">
    <cfRule type="expression" priority="81" stopIfTrue="1">
      <formula>$I29+$J29&lt;=8</formula>
    </cfRule>
  </conditionalFormatting>
  <conditionalFormatting sqref="K6:K12">
    <cfRule type="cellIs" dxfId="48" priority="51" stopIfTrue="1" operator="greaterThan">
      <formula>8</formula>
    </cfRule>
  </conditionalFormatting>
  <conditionalFormatting sqref="K16:K22">
    <cfRule type="cellIs" dxfId="47" priority="70" stopIfTrue="1" operator="greaterThan">
      <formula>8</formula>
    </cfRule>
  </conditionalFormatting>
  <conditionalFormatting sqref="K26:K32">
    <cfRule type="cellIs" dxfId="46" priority="91" stopIfTrue="1" operator="greaterThan">
      <formula>8</formula>
    </cfRule>
  </conditionalFormatting>
  <conditionalFormatting sqref="K7:M7">
    <cfRule type="expression" priority="48" stopIfTrue="1">
      <formula>$I7+$J7&lt;=8</formula>
    </cfRule>
  </conditionalFormatting>
  <conditionalFormatting sqref="K8:N8">
    <cfRule type="expression" priority="15" stopIfTrue="1">
      <formula>$I8+$J8&lt;=0</formula>
    </cfRule>
  </conditionalFormatting>
  <conditionalFormatting sqref="K9:N12">
    <cfRule type="expression" priority="11" stopIfTrue="1">
      <formula>$I9+$J9&lt;=8</formula>
    </cfRule>
  </conditionalFormatting>
  <conditionalFormatting sqref="L6:L10">
    <cfRule type="cellIs" dxfId="45" priority="50" stopIfTrue="1" operator="greaterThan">
      <formula>4</formula>
    </cfRule>
  </conditionalFormatting>
  <conditionalFormatting sqref="L16:L20">
    <cfRule type="cellIs" dxfId="44" priority="69" stopIfTrue="1" operator="greaterThan">
      <formula>4</formula>
    </cfRule>
  </conditionalFormatting>
  <conditionalFormatting sqref="L26:L30">
    <cfRule type="cellIs" dxfId="43" priority="90" stopIfTrue="1" operator="greaterThan">
      <formula>4</formula>
    </cfRule>
  </conditionalFormatting>
  <conditionalFormatting sqref="M22">
    <cfRule type="expression" dxfId="42" priority="61" stopIfTrue="1">
      <formula>$I22&gt;0</formula>
    </cfRule>
  </conditionalFormatting>
  <conditionalFormatting sqref="M32">
    <cfRule type="expression" dxfId="41" priority="82" stopIfTrue="1">
      <formula>$I32&gt;0</formula>
    </cfRule>
  </conditionalFormatting>
  <conditionalFormatting sqref="N6:N7">
    <cfRule type="expression" priority="16" stopIfTrue="1">
      <formula>$I6+$J6&lt;=8</formula>
    </cfRule>
  </conditionalFormatting>
  <conditionalFormatting sqref="N6:N12">
    <cfRule type="expression" dxfId="40" priority="18" stopIfTrue="1">
      <formula>$I6&gt;0</formula>
    </cfRule>
  </conditionalFormatting>
  <conditionalFormatting sqref="N16">
    <cfRule type="expression" priority="1" stopIfTrue="1">
      <formula>$I16+$J16&lt;=8</formula>
    </cfRule>
  </conditionalFormatting>
  <conditionalFormatting sqref="N16:N22">
    <cfRule type="expression" dxfId="39" priority="2" stopIfTrue="1">
      <formula>$I16&gt;0</formula>
    </cfRule>
  </conditionalFormatting>
  <conditionalFormatting sqref="N26:N32">
    <cfRule type="expression" dxfId="38" priority="3" stopIfTrue="1">
      <formula>$I26&gt;0</formula>
    </cfRule>
  </conditionalFormatting>
  <pageMargins left="0.25" right="0.26" top="0.22" bottom="0.28999999999999998" header="0.19" footer="0.25"/>
  <pageSetup scale="79" orientation="landscape" r:id="rId1"/>
  <headerFooter alignWithMargins="0">
    <oddFooter>&amp;L&amp;A</oddFooter>
  </headerFooter>
  <drawing r:id="rId2"/>
  <legacy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13627-5FD2-4626-8A70-DB6303FA2DA6}">
  <dimension ref="A1:DH146"/>
  <sheetViews>
    <sheetView zoomScale="75" workbookViewId="0">
      <selection activeCell="M35" sqref="M35"/>
    </sheetView>
  </sheetViews>
  <sheetFormatPr defaultColWidth="9.1796875" defaultRowHeight="12.5"/>
  <cols>
    <col min="1" max="1" width="8" style="2" customWidth="1"/>
    <col min="2" max="2" width="11.1796875" style="43" customWidth="1"/>
    <col min="3" max="8" width="10.453125" style="2" customWidth="1"/>
    <col min="9" max="9" width="9.81640625" style="78" bestFit="1" customWidth="1"/>
    <col min="10" max="10" width="11" style="2" customWidth="1"/>
    <col min="11" max="13" width="10.453125" style="2" customWidth="1"/>
    <col min="14" max="14" width="9.453125" style="2" customWidth="1"/>
    <col min="15" max="16" width="4.453125" style="2" customWidth="1"/>
    <col min="17" max="17" width="9.453125" style="10" bestFit="1" customWidth="1"/>
    <col min="18" max="18" width="12.453125" style="10" customWidth="1"/>
    <col min="19" max="27" width="0" style="2" hidden="1" customWidth="1"/>
    <col min="28" max="16384" width="9.1796875" style="2"/>
  </cols>
  <sheetData>
    <row r="1" spans="1:112" ht="35">
      <c r="A1" s="139" t="s">
        <v>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20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s="3" customFormat="1" ht="27" customHeight="1" thickBot="1">
      <c r="B3" s="4" t="s">
        <v>1</v>
      </c>
      <c r="C3" s="85"/>
      <c r="D3" s="5"/>
      <c r="E3" s="6"/>
      <c r="F3" s="5"/>
      <c r="G3" s="8"/>
      <c r="H3" s="8"/>
      <c r="I3" s="74"/>
      <c r="L3" s="7" t="s">
        <v>2</v>
      </c>
      <c r="M3" s="85"/>
      <c r="N3" s="5"/>
      <c r="O3" s="5"/>
      <c r="P3" s="5"/>
      <c r="Q3" s="5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</row>
    <row r="4" spans="1:112" s="1" customFormat="1" ht="15" customHeight="1" thickBot="1">
      <c r="A4" s="22"/>
      <c r="B4" s="23"/>
      <c r="C4" s="24"/>
      <c r="D4" s="9"/>
      <c r="E4" s="9"/>
      <c r="F4" s="9"/>
      <c r="G4" s="9"/>
      <c r="H4" s="9"/>
      <c r="I4" s="63"/>
      <c r="J4" s="63"/>
      <c r="K4" s="63"/>
      <c r="L4" s="63"/>
      <c r="M4" s="63"/>
      <c r="N4" s="9"/>
      <c r="O4" s="9"/>
      <c r="P4" s="9"/>
      <c r="Q4" s="45"/>
      <c r="R4" s="45"/>
      <c r="S4" t="s">
        <v>55</v>
      </c>
      <c r="T4"/>
      <c r="U4"/>
      <c r="V4"/>
      <c r="W4"/>
      <c r="X4"/>
      <c r="Y4"/>
      <c r="Z4"/>
      <c r="AA4"/>
    </row>
    <row r="5" spans="1:112" ht="15" customHeight="1">
      <c r="A5" s="10"/>
      <c r="B5" s="14" t="s">
        <v>3</v>
      </c>
      <c r="C5" s="15" t="s">
        <v>4</v>
      </c>
      <c r="D5" s="15" t="s">
        <v>5</v>
      </c>
      <c r="E5" s="15" t="s">
        <v>4</v>
      </c>
      <c r="F5" s="15" t="s">
        <v>5</v>
      </c>
      <c r="G5" s="28" t="s">
        <v>4</v>
      </c>
      <c r="H5" s="28" t="s">
        <v>5</v>
      </c>
      <c r="I5" s="75" t="s">
        <v>6</v>
      </c>
      <c r="J5" s="29" t="s">
        <v>7</v>
      </c>
      <c r="K5" s="30" t="s">
        <v>8</v>
      </c>
      <c r="L5" s="16" t="s">
        <v>9</v>
      </c>
      <c r="M5" s="30" t="s">
        <v>10</v>
      </c>
      <c r="N5" s="16" t="s">
        <v>11</v>
      </c>
      <c r="O5" s="17" t="s">
        <v>12</v>
      </c>
      <c r="P5" s="17" t="s">
        <v>13</v>
      </c>
      <c r="Q5" s="81" t="s">
        <v>14</v>
      </c>
      <c r="R5" s="87"/>
      <c r="S5" t="s">
        <v>47</v>
      </c>
      <c r="T5" t="s">
        <v>42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54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</row>
    <row r="6" spans="1:112" s="44" customFormat="1" ht="15" customHeight="1">
      <c r="A6" s="19" t="s">
        <v>15</v>
      </c>
      <c r="B6" s="92"/>
      <c r="C6" s="90"/>
      <c r="D6" s="90"/>
      <c r="E6" s="90"/>
      <c r="F6" s="90"/>
      <c r="G6" s="66"/>
      <c r="H6" s="66"/>
      <c r="I6" s="76"/>
      <c r="J6" s="67">
        <f>IF(B6="",'11-30-2026'!J26,((D6-C6)+(F6-E6)+(H6-G6))*24)</f>
        <v>0</v>
      </c>
      <c r="K6" s="67">
        <f>IF(J6&gt;=8,8,IF(J6&lt;8,J6,0))</f>
        <v>0</v>
      </c>
      <c r="L6" s="68">
        <f>IF((J6-K6)&lt;=4,J6-K6,4)</f>
        <v>0</v>
      </c>
      <c r="M6" s="69">
        <f t="shared" ref="M6:M11" si="0">IF(J6&gt;12,J6-SUM(K6:L6),0)</f>
        <v>0</v>
      </c>
      <c r="N6" s="73"/>
      <c r="O6" s="18" t="s">
        <v>19</v>
      </c>
      <c r="P6" s="18" t="s">
        <v>19</v>
      </c>
      <c r="Q6" s="84">
        <f t="shared" ref="Q6:Q12" si="1">IF(J6&gt;8,J6-8,0)</f>
        <v>0</v>
      </c>
      <c r="R6" s="116">
        <f t="shared" ref="R6:R12" si="2">IF(J6-I6&gt;0,1,0)</f>
        <v>0</v>
      </c>
      <c r="S6" s="44">
        <f t="shared" ref="S6:S12" si="3">IF($N6=S$5,$I6,0)</f>
        <v>0</v>
      </c>
      <c r="T6" s="44">
        <f t="shared" ref="T6:AA22" si="4">IF($N6=T$5,$I6,0)</f>
        <v>0</v>
      </c>
      <c r="U6" s="44">
        <f t="shared" si="4"/>
        <v>0</v>
      </c>
      <c r="V6" s="44">
        <f t="shared" si="4"/>
        <v>0</v>
      </c>
      <c r="W6" s="44">
        <f t="shared" si="4"/>
        <v>0</v>
      </c>
      <c r="X6" s="44">
        <f t="shared" si="4"/>
        <v>0</v>
      </c>
      <c r="Y6" s="44">
        <f t="shared" si="4"/>
        <v>0</v>
      </c>
      <c r="Z6" s="44">
        <f t="shared" si="4"/>
        <v>0</v>
      </c>
      <c r="AA6" s="44">
        <f t="shared" si="4"/>
        <v>0</v>
      </c>
    </row>
    <row r="7" spans="1:112" s="44" customFormat="1" ht="15" customHeight="1">
      <c r="A7" s="19" t="s">
        <v>16</v>
      </c>
      <c r="B7" s="92">
        <v>46357</v>
      </c>
      <c r="C7" s="90"/>
      <c r="D7" s="90"/>
      <c r="E7" s="90"/>
      <c r="F7" s="90"/>
      <c r="G7" s="72"/>
      <c r="H7" s="72"/>
      <c r="I7" s="76"/>
      <c r="J7" s="67">
        <f>IF(B7="",'11-30-2026'!J27,((D7-C7)+(F7-E7)+(H7-G7))*24)</f>
        <v>0</v>
      </c>
      <c r="K7" s="67">
        <f>IF(J7&gt;=8,8,IF(J7&lt;8,J7,0))</f>
        <v>0</v>
      </c>
      <c r="L7" s="68">
        <f>IF((J7-K7)&lt;=4,J7-K7,4)</f>
        <v>0</v>
      </c>
      <c r="M7" s="69">
        <f t="shared" si="0"/>
        <v>0</v>
      </c>
      <c r="N7" s="73"/>
      <c r="O7" s="18" t="s">
        <v>19</v>
      </c>
      <c r="P7" s="18" t="s">
        <v>19</v>
      </c>
      <c r="Q7" s="84">
        <f t="shared" si="1"/>
        <v>0</v>
      </c>
      <c r="R7" s="116">
        <f t="shared" si="2"/>
        <v>0</v>
      </c>
      <c r="S7" s="44">
        <f t="shared" si="3"/>
        <v>0</v>
      </c>
      <c r="T7" s="44">
        <f t="shared" si="4"/>
        <v>0</v>
      </c>
      <c r="U7" s="44">
        <f t="shared" si="4"/>
        <v>0</v>
      </c>
      <c r="V7" s="44">
        <f t="shared" si="4"/>
        <v>0</v>
      </c>
      <c r="W7" s="44">
        <f t="shared" si="4"/>
        <v>0</v>
      </c>
      <c r="X7" s="44">
        <f t="shared" si="4"/>
        <v>0</v>
      </c>
      <c r="Y7" s="44">
        <f t="shared" si="4"/>
        <v>0</v>
      </c>
      <c r="Z7" s="44">
        <f t="shared" si="4"/>
        <v>0</v>
      </c>
      <c r="AA7" s="44">
        <f t="shared" si="4"/>
        <v>0</v>
      </c>
    </row>
    <row r="8" spans="1:112" s="44" customFormat="1" ht="15" customHeight="1">
      <c r="A8" s="19" t="s">
        <v>17</v>
      </c>
      <c r="B8" s="92">
        <v>46358</v>
      </c>
      <c r="C8" s="90"/>
      <c r="D8" s="90"/>
      <c r="E8" s="90"/>
      <c r="F8" s="90"/>
      <c r="G8" s="72"/>
      <c r="H8" s="72"/>
      <c r="I8" s="76"/>
      <c r="J8" s="67">
        <f>IF(B8="",'11-30-2026'!J28,((D8-C8)+(F8-E8)+(H8-G8))*24)</f>
        <v>0</v>
      </c>
      <c r="K8" s="67">
        <f>IF(J8&gt;=8,8,IF(J8&lt;8,J8,0))</f>
        <v>0</v>
      </c>
      <c r="L8" s="68">
        <f>IF((J8-K8)&lt;=4,J8-K8,4)</f>
        <v>0</v>
      </c>
      <c r="M8" s="69">
        <f t="shared" si="0"/>
        <v>0</v>
      </c>
      <c r="N8" s="73"/>
      <c r="O8" s="18" t="s">
        <v>19</v>
      </c>
      <c r="P8" s="18" t="s">
        <v>19</v>
      </c>
      <c r="Q8" s="84">
        <f t="shared" si="1"/>
        <v>0</v>
      </c>
      <c r="R8" s="116">
        <f t="shared" si="2"/>
        <v>0</v>
      </c>
      <c r="S8" s="44">
        <f t="shared" si="3"/>
        <v>0</v>
      </c>
      <c r="T8" s="44">
        <f t="shared" si="4"/>
        <v>0</v>
      </c>
      <c r="U8" s="44">
        <f t="shared" si="4"/>
        <v>0</v>
      </c>
      <c r="V8" s="44">
        <f t="shared" si="4"/>
        <v>0</v>
      </c>
      <c r="W8" s="44">
        <f t="shared" si="4"/>
        <v>0</v>
      </c>
      <c r="X8" s="44">
        <f t="shared" si="4"/>
        <v>0</v>
      </c>
      <c r="Y8" s="44">
        <f t="shared" si="4"/>
        <v>0</v>
      </c>
      <c r="Z8" s="44">
        <f t="shared" si="4"/>
        <v>0</v>
      </c>
      <c r="AA8" s="44">
        <f t="shared" si="4"/>
        <v>0</v>
      </c>
    </row>
    <row r="9" spans="1:112" s="44" customFormat="1" ht="15" customHeight="1">
      <c r="A9" s="19" t="s">
        <v>18</v>
      </c>
      <c r="B9" s="92">
        <v>46359</v>
      </c>
      <c r="C9" s="90"/>
      <c r="D9" s="90"/>
      <c r="E9" s="90"/>
      <c r="F9" s="90"/>
      <c r="G9" s="72"/>
      <c r="H9" s="72"/>
      <c r="I9" s="76"/>
      <c r="J9" s="67">
        <f>IF(B9="",'11-30-2026'!J29,((D9-C9)+(F9-E9)+(H9-G9))*24)</f>
        <v>0</v>
      </c>
      <c r="K9" s="67">
        <f>IF(J9&gt;=8,8,IF(J9&lt;8,J9,0))</f>
        <v>0</v>
      </c>
      <c r="L9" s="68">
        <f>IF((J9-K9)&lt;=4,J9-K9,4)</f>
        <v>0</v>
      </c>
      <c r="M9" s="69">
        <f t="shared" si="0"/>
        <v>0</v>
      </c>
      <c r="N9" s="73"/>
      <c r="O9" s="18" t="s">
        <v>19</v>
      </c>
      <c r="P9" s="18" t="s">
        <v>19</v>
      </c>
      <c r="Q9" s="84">
        <f t="shared" si="1"/>
        <v>0</v>
      </c>
      <c r="R9" s="116">
        <f t="shared" si="2"/>
        <v>0</v>
      </c>
      <c r="S9" s="44">
        <f t="shared" si="3"/>
        <v>0</v>
      </c>
      <c r="T9" s="44">
        <f t="shared" si="4"/>
        <v>0</v>
      </c>
      <c r="U9" s="44">
        <f t="shared" si="4"/>
        <v>0</v>
      </c>
      <c r="V9" s="44">
        <f t="shared" si="4"/>
        <v>0</v>
      </c>
      <c r="W9" s="44">
        <f t="shared" si="4"/>
        <v>0</v>
      </c>
      <c r="X9" s="44">
        <f t="shared" si="4"/>
        <v>0</v>
      </c>
      <c r="Y9" s="44">
        <f t="shared" si="4"/>
        <v>0</v>
      </c>
      <c r="Z9" s="44">
        <f t="shared" si="4"/>
        <v>0</v>
      </c>
      <c r="AA9" s="44">
        <f t="shared" si="4"/>
        <v>0</v>
      </c>
    </row>
    <row r="10" spans="1:112" s="44" customFormat="1" ht="15" customHeight="1">
      <c r="A10" s="19" t="s">
        <v>20</v>
      </c>
      <c r="B10" s="92">
        <v>46360</v>
      </c>
      <c r="C10" s="70"/>
      <c r="D10" s="70"/>
      <c r="E10" s="70"/>
      <c r="F10" s="71"/>
      <c r="G10" s="72"/>
      <c r="H10" s="72"/>
      <c r="I10" s="76"/>
      <c r="J10" s="67">
        <f>IF(B10="",'11-30-2026'!J30,((D10-C10)+(F10-E10)+(H10-G10))*24)</f>
        <v>0</v>
      </c>
      <c r="K10" s="67">
        <f>IF(J10&gt;=8,8,IF(J10&lt;8,J10,0))</f>
        <v>0</v>
      </c>
      <c r="L10" s="68">
        <f>IF((J10-K10)&lt;=4,J10-K10,4)</f>
        <v>0</v>
      </c>
      <c r="M10" s="69">
        <f t="shared" si="0"/>
        <v>0</v>
      </c>
      <c r="N10" s="73"/>
      <c r="O10" s="18" t="s">
        <v>19</v>
      </c>
      <c r="P10" s="18" t="s">
        <v>19</v>
      </c>
      <c r="Q10" s="84">
        <f t="shared" si="1"/>
        <v>0</v>
      </c>
      <c r="R10" s="116">
        <f t="shared" si="2"/>
        <v>0</v>
      </c>
      <c r="S10" s="44">
        <f t="shared" si="3"/>
        <v>0</v>
      </c>
      <c r="T10" s="44">
        <f t="shared" si="4"/>
        <v>0</v>
      </c>
      <c r="U10" s="44">
        <f t="shared" si="4"/>
        <v>0</v>
      </c>
      <c r="V10" s="44">
        <f t="shared" si="4"/>
        <v>0</v>
      </c>
      <c r="W10" s="44">
        <f t="shared" si="4"/>
        <v>0</v>
      </c>
      <c r="X10" s="44">
        <f t="shared" si="4"/>
        <v>0</v>
      </c>
      <c r="Y10" s="44">
        <f t="shared" si="4"/>
        <v>0</v>
      </c>
      <c r="Z10" s="44">
        <f t="shared" si="4"/>
        <v>0</v>
      </c>
      <c r="AA10" s="44">
        <f t="shared" si="4"/>
        <v>0</v>
      </c>
    </row>
    <row r="11" spans="1:112" s="1" customFormat="1" ht="15" customHeight="1">
      <c r="A11" s="20" t="s">
        <v>21</v>
      </c>
      <c r="B11" s="92">
        <v>46361</v>
      </c>
      <c r="C11" s="70"/>
      <c r="D11" s="70"/>
      <c r="E11" s="70"/>
      <c r="F11" s="71"/>
      <c r="G11" s="72"/>
      <c r="H11" s="72"/>
      <c r="I11" s="76"/>
      <c r="J11" s="67">
        <f>IF(B11="",'11-30-2026'!J31,((D11-C11)+(F11-E11)+(H11-G11))*24)</f>
        <v>0</v>
      </c>
      <c r="K11" s="67">
        <f>IF(J11&gt;=8,IF(SUM(K6:K10)&gt;=40,0,IF((SUM(K6:K10)+J11)&gt;=40,IF(40-SUM(K6:K10)&gt;8,8,40-SUM(K6:K10)),IF(J11&gt;=8,8,IF(J11&lt;8,J11,0)))),IF(J11&lt;8,IF(SUM(K6:K10)&gt;=40,0,IF((SUM(K6:K10)+J11)&gt;=40,40-SUM(K6:K10),IF(J11&gt;=8,8,IF(J11&lt;8,J11,0))))))</f>
        <v>0</v>
      </c>
      <c r="L11" s="68">
        <f>IF(K11=J11,0,IF((SUM(K6:K10)+J11)&gt;=40,IF(J11&lt;=12,J11-K11,IF(J11&gt;12,12-K11,IF((J11-K11)&lt;=4,J11-K11,4))),IF(J11&lt;=12,J11-K11,IF(J11&gt;12,12-K11,IF((J11-K11)&lt;=4,J11-K11,4)))))</f>
        <v>0</v>
      </c>
      <c r="M11" s="69">
        <f t="shared" si="0"/>
        <v>0</v>
      </c>
      <c r="N11" s="73"/>
      <c r="O11" s="18" t="s">
        <v>19</v>
      </c>
      <c r="P11" s="18" t="s">
        <v>19</v>
      </c>
      <c r="Q11" s="82">
        <f t="shared" si="1"/>
        <v>0</v>
      </c>
      <c r="R11" s="116">
        <f t="shared" si="2"/>
        <v>0</v>
      </c>
      <c r="S11" s="44">
        <f t="shared" si="3"/>
        <v>0</v>
      </c>
      <c r="T11" s="44">
        <f t="shared" si="4"/>
        <v>0</v>
      </c>
      <c r="U11" s="44">
        <f t="shared" si="4"/>
        <v>0</v>
      </c>
      <c r="V11" s="44">
        <f t="shared" si="4"/>
        <v>0</v>
      </c>
      <c r="W11" s="44">
        <f t="shared" si="4"/>
        <v>0</v>
      </c>
      <c r="X11" s="44">
        <f t="shared" si="4"/>
        <v>0</v>
      </c>
      <c r="Y11" s="44">
        <f t="shared" si="4"/>
        <v>0</v>
      </c>
      <c r="Z11" s="44">
        <f t="shared" si="4"/>
        <v>0</v>
      </c>
      <c r="AA11" s="44">
        <f t="shared" si="4"/>
        <v>0</v>
      </c>
    </row>
    <row r="12" spans="1:112" s="1" customFormat="1" ht="15" customHeight="1" thickBot="1">
      <c r="A12" s="20" t="s">
        <v>22</v>
      </c>
      <c r="B12" s="92">
        <v>46362</v>
      </c>
      <c r="C12" s="70"/>
      <c r="D12" s="70"/>
      <c r="E12" s="70"/>
      <c r="F12" s="71"/>
      <c r="G12" s="72"/>
      <c r="H12" s="72"/>
      <c r="I12" s="76"/>
      <c r="J12" s="67">
        <f>IF(B12="",'11-30-2026'!J32,((D12-C12)+(F12-E12)+(H12-G12))*24)</f>
        <v>0</v>
      </c>
      <c r="K12" s="67">
        <f>IF(SUM(R6:R11)=6,0,IF(J12=0,0,IF(SUM(K6:K11)&gt;=40,0,IF((SUM(K6:K11)+J12)&gt;=40,IF(J12&gt;8,IF(40-SUM(K6:K11)&gt;8,8,40-SUM(K6:K11)),40-SUM(K6:K11)),IF(J12&gt;=8,8,IF(J12&lt;8,J12,0))))))</f>
        <v>0</v>
      </c>
      <c r="L12" s="68">
        <f>IF(SUM(R6:R11)=6,IF(J12&gt;=8,8,J12),IF(K13=40,IF(J12&lt;=12,J12-K12,IF(J12&gt;12,12-K12,IF((J12-K12)&lt;=4,J12-K12,4))),IF(SUM(R6:R11)=6,IF(J12&lt;=12,J12-K12,IF(J12&gt;12,12-K12,IF((J12-K12)&lt;=4,J12-K12,4))),IF(J12&gt;8,IF(J12&gt;12,4,J12-K12),0))))</f>
        <v>0</v>
      </c>
      <c r="M12" s="69">
        <f>IF(J12&gt;12,J12-SUM(K12:L12),IF(J12&gt;0,IF((K12+L12)=J12,0,J12-L12),0))</f>
        <v>0</v>
      </c>
      <c r="N12" s="73"/>
      <c r="O12" s="18" t="s">
        <v>19</v>
      </c>
      <c r="P12" s="18" t="s">
        <v>19</v>
      </c>
      <c r="Q12" s="83">
        <f t="shared" si="1"/>
        <v>0</v>
      </c>
      <c r="R12" s="117">
        <f t="shared" si="2"/>
        <v>0</v>
      </c>
      <c r="S12" s="44">
        <f t="shared" si="3"/>
        <v>0</v>
      </c>
      <c r="T12" s="44">
        <f t="shared" si="4"/>
        <v>0</v>
      </c>
      <c r="U12" s="44">
        <f t="shared" si="4"/>
        <v>0</v>
      </c>
      <c r="V12" s="44">
        <f t="shared" si="4"/>
        <v>0</v>
      </c>
      <c r="W12" s="44">
        <f t="shared" si="4"/>
        <v>0</v>
      </c>
      <c r="X12" s="44">
        <f t="shared" si="4"/>
        <v>0</v>
      </c>
      <c r="Y12" s="44">
        <f t="shared" si="4"/>
        <v>0</v>
      </c>
      <c r="Z12" s="44">
        <f t="shared" si="4"/>
        <v>0</v>
      </c>
      <c r="AA12" s="44">
        <f t="shared" si="4"/>
        <v>0</v>
      </c>
    </row>
    <row r="13" spans="1:112" s="1" customFormat="1" ht="18" customHeight="1" thickBot="1">
      <c r="A13" s="22"/>
      <c r="B13" s="23"/>
      <c r="C13" s="24" t="s">
        <v>23</v>
      </c>
      <c r="D13" s="9"/>
      <c r="E13" s="9"/>
      <c r="F13" s="9"/>
      <c r="G13" s="9"/>
      <c r="H13" s="9"/>
      <c r="I13" s="25">
        <f>SUM(I6:I12)</f>
        <v>0</v>
      </c>
      <c r="J13" s="25">
        <f>SUM(J6:J12)</f>
        <v>0</v>
      </c>
      <c r="K13" s="25">
        <f>SUM(K6:K12)</f>
        <v>0</v>
      </c>
      <c r="L13" s="25">
        <f>SUM(L6:L12)</f>
        <v>0</v>
      </c>
      <c r="M13" s="25">
        <f>SUM(M6:M12)</f>
        <v>0</v>
      </c>
      <c r="N13" s="9"/>
      <c r="O13" s="9"/>
      <c r="P13" s="9"/>
      <c r="Q13" s="86">
        <f>SUM(Q6:Q12)</f>
        <v>0</v>
      </c>
      <c r="R13" s="118"/>
      <c r="S13" s="44"/>
      <c r="T13" s="44"/>
      <c r="U13" s="44"/>
      <c r="V13" s="44"/>
      <c r="W13" s="44"/>
      <c r="X13" s="44"/>
      <c r="Y13" s="44"/>
      <c r="Z13" s="44"/>
      <c r="AA13" s="44"/>
    </row>
    <row r="14" spans="1:112" s="1" customFormat="1" ht="15" customHeight="1" thickBot="1">
      <c r="A14" s="22"/>
      <c r="B14" s="23"/>
      <c r="C14" s="24"/>
      <c r="D14" s="9"/>
      <c r="E14" s="9"/>
      <c r="F14" s="9"/>
      <c r="G14" s="9"/>
      <c r="H14" s="9"/>
      <c r="I14" s="63"/>
      <c r="J14" s="63"/>
      <c r="K14" s="63"/>
      <c r="L14" s="63"/>
      <c r="M14" s="63"/>
      <c r="N14" s="9"/>
      <c r="O14" s="9"/>
      <c r="P14" s="9"/>
      <c r="Q14" s="45"/>
      <c r="R14" s="118"/>
      <c r="S14" s="44"/>
      <c r="T14" s="44"/>
      <c r="U14" s="44"/>
      <c r="V14" s="44"/>
      <c r="W14" s="44"/>
      <c r="X14" s="44"/>
      <c r="Y14" s="44"/>
      <c r="Z14" s="44"/>
      <c r="AA14" s="44"/>
    </row>
    <row r="15" spans="1:112" s="1" customFormat="1" ht="15" customHeight="1">
      <c r="A15" s="22"/>
      <c r="B15" s="23"/>
      <c r="C15" s="15" t="s">
        <v>4</v>
      </c>
      <c r="D15" s="15" t="s">
        <v>5</v>
      </c>
      <c r="E15" s="15" t="s">
        <v>4</v>
      </c>
      <c r="F15" s="15" t="s">
        <v>5</v>
      </c>
      <c r="G15" s="28" t="s">
        <v>4</v>
      </c>
      <c r="H15" s="28" t="s">
        <v>5</v>
      </c>
      <c r="I15" s="75" t="s">
        <v>6</v>
      </c>
      <c r="J15" s="29" t="s">
        <v>7</v>
      </c>
      <c r="K15" s="30" t="s">
        <v>8</v>
      </c>
      <c r="L15" s="16" t="s">
        <v>9</v>
      </c>
      <c r="M15" s="30" t="s">
        <v>10</v>
      </c>
      <c r="N15" s="16" t="s">
        <v>11</v>
      </c>
      <c r="O15" s="17" t="s">
        <v>12</v>
      </c>
      <c r="P15" s="17" t="s">
        <v>13</v>
      </c>
      <c r="Q15" s="81" t="s">
        <v>14</v>
      </c>
      <c r="R15" s="118"/>
      <c r="S15" s="44"/>
      <c r="T15" s="44"/>
      <c r="U15" s="44"/>
      <c r="V15" s="44"/>
      <c r="W15" s="44"/>
      <c r="X15" s="44"/>
      <c r="Y15" s="44"/>
      <c r="Z15" s="44"/>
      <c r="AA15" s="44"/>
    </row>
    <row r="16" spans="1:112" s="44" customFormat="1" ht="15" customHeight="1">
      <c r="A16" s="19" t="s">
        <v>15</v>
      </c>
      <c r="B16" s="92">
        <v>46363</v>
      </c>
      <c r="C16" s="90"/>
      <c r="D16" s="90"/>
      <c r="E16" s="90"/>
      <c r="F16" s="90"/>
      <c r="G16" s="66"/>
      <c r="H16" s="66"/>
      <c r="I16" s="91"/>
      <c r="J16" s="67">
        <f t="shared" ref="J16:J22" si="5">((D16-C16)+(F16-E16)+(H16-G16))*24</f>
        <v>0</v>
      </c>
      <c r="K16" s="67">
        <f>IF(J16&gt;=8,8,IF(J16&lt;8,J16,0))</f>
        <v>0</v>
      </c>
      <c r="L16" s="68">
        <f>IF((J16-K16)&lt;=4,J16-K16,4)</f>
        <v>0</v>
      </c>
      <c r="M16" s="69">
        <f t="shared" ref="M16:M21" si="6">IF(J16&gt;12,J16-SUM(K16:L16),0)</f>
        <v>0</v>
      </c>
      <c r="N16" s="73"/>
      <c r="O16" s="18" t="s">
        <v>19</v>
      </c>
      <c r="P16" s="18" t="s">
        <v>19</v>
      </c>
      <c r="Q16" s="84">
        <f t="shared" ref="Q16:Q22" si="7">IF(J16&gt;8,J16-8,0)</f>
        <v>0</v>
      </c>
      <c r="R16" s="116">
        <f t="shared" ref="R16:R22" si="8">IF(J16-I16&gt;0,1,0)</f>
        <v>0</v>
      </c>
      <c r="S16" s="44">
        <f t="shared" ref="S16:S22" si="9">IF($N16=S$5,$I16,0)</f>
        <v>0</v>
      </c>
      <c r="T16" s="44">
        <f t="shared" si="4"/>
        <v>0</v>
      </c>
      <c r="U16" s="44">
        <f t="shared" si="4"/>
        <v>0</v>
      </c>
      <c r="V16" s="44">
        <f t="shared" si="4"/>
        <v>0</v>
      </c>
      <c r="W16" s="44">
        <f t="shared" si="4"/>
        <v>0</v>
      </c>
      <c r="X16" s="44">
        <f t="shared" si="4"/>
        <v>0</v>
      </c>
      <c r="Y16" s="44">
        <f t="shared" si="4"/>
        <v>0</v>
      </c>
      <c r="Z16" s="44">
        <f t="shared" si="4"/>
        <v>0</v>
      </c>
      <c r="AA16" s="44">
        <f t="shared" si="4"/>
        <v>0</v>
      </c>
    </row>
    <row r="17" spans="1:27" s="44" customFormat="1" ht="15" customHeight="1">
      <c r="A17" s="19" t="s">
        <v>16</v>
      </c>
      <c r="B17" s="92">
        <v>46364</v>
      </c>
      <c r="C17" s="90"/>
      <c r="D17" s="90"/>
      <c r="E17" s="90"/>
      <c r="F17" s="90"/>
      <c r="G17" s="66"/>
      <c r="H17" s="66"/>
      <c r="I17" s="91"/>
      <c r="J17" s="67">
        <f t="shared" si="5"/>
        <v>0</v>
      </c>
      <c r="K17" s="67">
        <f>IF(J17&gt;=8,8,IF(J17&lt;8,J17,0))</f>
        <v>0</v>
      </c>
      <c r="L17" s="68">
        <f>IF((J17-K17)&lt;=4,J17-K17,4)</f>
        <v>0</v>
      </c>
      <c r="M17" s="69">
        <f t="shared" si="6"/>
        <v>0</v>
      </c>
      <c r="N17" s="73"/>
      <c r="O17" s="18" t="s">
        <v>19</v>
      </c>
      <c r="P17" s="18" t="s">
        <v>19</v>
      </c>
      <c r="Q17" s="84">
        <f t="shared" si="7"/>
        <v>0</v>
      </c>
      <c r="R17" s="116">
        <f t="shared" si="8"/>
        <v>0</v>
      </c>
      <c r="S17" s="44">
        <f t="shared" si="9"/>
        <v>0</v>
      </c>
      <c r="T17" s="44">
        <f t="shared" si="4"/>
        <v>0</v>
      </c>
      <c r="U17" s="44">
        <f t="shared" si="4"/>
        <v>0</v>
      </c>
      <c r="V17" s="44">
        <f t="shared" si="4"/>
        <v>0</v>
      </c>
      <c r="W17" s="44">
        <f t="shared" si="4"/>
        <v>0</v>
      </c>
      <c r="X17" s="44">
        <f t="shared" si="4"/>
        <v>0</v>
      </c>
      <c r="Y17" s="44">
        <f t="shared" si="4"/>
        <v>0</v>
      </c>
      <c r="Z17" s="44">
        <f t="shared" si="4"/>
        <v>0</v>
      </c>
      <c r="AA17" s="44">
        <f t="shared" si="4"/>
        <v>0</v>
      </c>
    </row>
    <row r="18" spans="1:27" s="44" customFormat="1" ht="15" customHeight="1">
      <c r="A18" s="19" t="s">
        <v>17</v>
      </c>
      <c r="B18" s="92">
        <v>46365</v>
      </c>
      <c r="C18" s="90"/>
      <c r="D18" s="90"/>
      <c r="E18" s="90"/>
      <c r="F18" s="90"/>
      <c r="G18" s="66"/>
      <c r="H18" s="66"/>
      <c r="I18" s="91"/>
      <c r="J18" s="67">
        <f t="shared" si="5"/>
        <v>0</v>
      </c>
      <c r="K18" s="67">
        <f>IF(J18&gt;=8,8,IF(J18&lt;8,J18,0))</f>
        <v>0</v>
      </c>
      <c r="L18" s="68">
        <f>IF((J18-K18)&lt;=4,J18-K18,4)</f>
        <v>0</v>
      </c>
      <c r="M18" s="69">
        <f t="shared" si="6"/>
        <v>0</v>
      </c>
      <c r="N18" s="73"/>
      <c r="O18" s="18" t="s">
        <v>19</v>
      </c>
      <c r="P18" s="18" t="s">
        <v>19</v>
      </c>
      <c r="Q18" s="84">
        <f t="shared" si="7"/>
        <v>0</v>
      </c>
      <c r="R18" s="116">
        <f t="shared" si="8"/>
        <v>0</v>
      </c>
      <c r="S18" s="44">
        <f t="shared" si="9"/>
        <v>0</v>
      </c>
      <c r="T18" s="44">
        <f t="shared" si="4"/>
        <v>0</v>
      </c>
      <c r="U18" s="44">
        <f t="shared" si="4"/>
        <v>0</v>
      </c>
      <c r="V18" s="44">
        <f t="shared" si="4"/>
        <v>0</v>
      </c>
      <c r="W18" s="44">
        <f t="shared" si="4"/>
        <v>0</v>
      </c>
      <c r="X18" s="44">
        <f t="shared" si="4"/>
        <v>0</v>
      </c>
      <c r="Y18" s="44">
        <f t="shared" si="4"/>
        <v>0</v>
      </c>
      <c r="Z18" s="44">
        <f t="shared" si="4"/>
        <v>0</v>
      </c>
      <c r="AA18" s="44">
        <f t="shared" si="4"/>
        <v>0</v>
      </c>
    </row>
    <row r="19" spans="1:27" s="44" customFormat="1" ht="15" customHeight="1">
      <c r="A19" s="19" t="s">
        <v>18</v>
      </c>
      <c r="B19" s="92">
        <v>46366</v>
      </c>
      <c r="C19" s="70"/>
      <c r="D19" s="70"/>
      <c r="E19" s="70"/>
      <c r="F19" s="71"/>
      <c r="G19" s="72"/>
      <c r="H19" s="72"/>
      <c r="I19" s="76"/>
      <c r="J19" s="67">
        <f t="shared" si="5"/>
        <v>0</v>
      </c>
      <c r="K19" s="67">
        <f>IF(J19&gt;=8,8,IF(J19&lt;8,J19,0))</f>
        <v>0</v>
      </c>
      <c r="L19" s="68">
        <f>IF((J19-K19)&lt;=4,J19-K19,4)</f>
        <v>0</v>
      </c>
      <c r="M19" s="69">
        <f t="shared" si="6"/>
        <v>0</v>
      </c>
      <c r="N19" s="73"/>
      <c r="O19" s="18" t="s">
        <v>19</v>
      </c>
      <c r="P19" s="18" t="s">
        <v>19</v>
      </c>
      <c r="Q19" s="84">
        <f t="shared" si="7"/>
        <v>0</v>
      </c>
      <c r="R19" s="116">
        <f t="shared" si="8"/>
        <v>0</v>
      </c>
      <c r="S19" s="44">
        <f t="shared" si="9"/>
        <v>0</v>
      </c>
      <c r="T19" s="44">
        <f t="shared" si="4"/>
        <v>0</v>
      </c>
      <c r="U19" s="44">
        <f t="shared" si="4"/>
        <v>0</v>
      </c>
      <c r="V19" s="44">
        <f t="shared" si="4"/>
        <v>0</v>
      </c>
      <c r="W19" s="44">
        <f t="shared" si="4"/>
        <v>0</v>
      </c>
      <c r="X19" s="44">
        <f t="shared" si="4"/>
        <v>0</v>
      </c>
      <c r="Y19" s="44">
        <f t="shared" si="4"/>
        <v>0</v>
      </c>
      <c r="Z19" s="44">
        <f t="shared" si="4"/>
        <v>0</v>
      </c>
      <c r="AA19" s="44">
        <f t="shared" si="4"/>
        <v>0</v>
      </c>
    </row>
    <row r="20" spans="1:27" s="44" customFormat="1" ht="15" customHeight="1">
      <c r="A20" s="19" t="s">
        <v>20</v>
      </c>
      <c r="B20" s="92">
        <v>46367</v>
      </c>
      <c r="C20" s="70"/>
      <c r="D20" s="70"/>
      <c r="E20" s="70"/>
      <c r="F20" s="71"/>
      <c r="G20" s="72"/>
      <c r="H20" s="72"/>
      <c r="I20" s="76"/>
      <c r="J20" s="67">
        <f t="shared" si="5"/>
        <v>0</v>
      </c>
      <c r="K20" s="67">
        <f>IF(J20&gt;=8,8,IF(J20&lt;8,J20,0))</f>
        <v>0</v>
      </c>
      <c r="L20" s="68">
        <f>IF((J20-K20)&lt;=4,J20-K20,4)</f>
        <v>0</v>
      </c>
      <c r="M20" s="69">
        <f t="shared" si="6"/>
        <v>0</v>
      </c>
      <c r="N20" s="73"/>
      <c r="O20" s="18" t="s">
        <v>19</v>
      </c>
      <c r="P20" s="18" t="s">
        <v>19</v>
      </c>
      <c r="Q20" s="84">
        <f t="shared" si="7"/>
        <v>0</v>
      </c>
      <c r="R20" s="116">
        <f t="shared" si="8"/>
        <v>0</v>
      </c>
      <c r="S20" s="44">
        <f t="shared" si="9"/>
        <v>0</v>
      </c>
      <c r="T20" s="44">
        <f t="shared" si="4"/>
        <v>0</v>
      </c>
      <c r="U20" s="44">
        <f t="shared" si="4"/>
        <v>0</v>
      </c>
      <c r="V20" s="44">
        <f t="shared" si="4"/>
        <v>0</v>
      </c>
      <c r="W20" s="44">
        <f t="shared" si="4"/>
        <v>0</v>
      </c>
      <c r="X20" s="44">
        <f t="shared" si="4"/>
        <v>0</v>
      </c>
      <c r="Y20" s="44">
        <f t="shared" si="4"/>
        <v>0</v>
      </c>
      <c r="Z20" s="44">
        <f t="shared" si="4"/>
        <v>0</v>
      </c>
      <c r="AA20" s="44">
        <f t="shared" si="4"/>
        <v>0</v>
      </c>
    </row>
    <row r="21" spans="1:27" s="1" customFormat="1" ht="15" customHeight="1">
      <c r="A21" s="20" t="s">
        <v>21</v>
      </c>
      <c r="B21" s="92">
        <v>46368</v>
      </c>
      <c r="C21" s="70"/>
      <c r="D21" s="70"/>
      <c r="E21" s="70"/>
      <c r="F21" s="71"/>
      <c r="G21" s="72"/>
      <c r="H21" s="72"/>
      <c r="I21" s="76"/>
      <c r="J21" s="67">
        <f t="shared" si="5"/>
        <v>0</v>
      </c>
      <c r="K21" s="67">
        <f>IF(J21&gt;=8,IF(SUM(K16:K20)&gt;=40,0,IF((SUM(K16:K20)+J21)&gt;=40,IF(40-SUM(K16:K20)&gt;8,8,40-SUM(K16:K20)),IF(J21&gt;=8,8,IF(J21&lt;8,J21,0)))),IF(J21&lt;8,IF(SUM(K16:K20)&gt;=40,0,IF((SUM(K16:K20)+J21)&gt;=40,40-SUM(K16:K20),IF(J21&gt;=8,8,IF(J21&lt;8,J21,0))))))</f>
        <v>0</v>
      </c>
      <c r="L21" s="68">
        <f>IF(K21=J21,0,IF((SUM(K16:K20)+J21)&gt;=40,IF(J21&lt;=12,J21-K21,IF(J21&gt;12,12-K21,IF((J21-K21)&lt;=4,J21-K21,4))),IF(J21&lt;=12,J21-K21,IF(J21&gt;12,12-K21,IF((J21-K21)&lt;=4,J21-K21,4)))))</f>
        <v>0</v>
      </c>
      <c r="M21" s="69">
        <f t="shared" si="6"/>
        <v>0</v>
      </c>
      <c r="N21" s="73"/>
      <c r="O21" s="18" t="s">
        <v>19</v>
      </c>
      <c r="P21" s="18" t="s">
        <v>19</v>
      </c>
      <c r="Q21" s="82">
        <f t="shared" si="7"/>
        <v>0</v>
      </c>
      <c r="R21" s="116">
        <f t="shared" si="8"/>
        <v>0</v>
      </c>
      <c r="S21" s="44">
        <f t="shared" si="9"/>
        <v>0</v>
      </c>
      <c r="T21" s="44">
        <f t="shared" si="4"/>
        <v>0</v>
      </c>
      <c r="U21" s="44">
        <f t="shared" si="4"/>
        <v>0</v>
      </c>
      <c r="V21" s="44">
        <f t="shared" si="4"/>
        <v>0</v>
      </c>
      <c r="W21" s="44">
        <f t="shared" si="4"/>
        <v>0</v>
      </c>
      <c r="X21" s="44">
        <f t="shared" si="4"/>
        <v>0</v>
      </c>
      <c r="Y21" s="44">
        <f t="shared" si="4"/>
        <v>0</v>
      </c>
      <c r="Z21" s="44">
        <f t="shared" si="4"/>
        <v>0</v>
      </c>
      <c r="AA21" s="44">
        <f t="shared" si="4"/>
        <v>0</v>
      </c>
    </row>
    <row r="22" spans="1:27" s="1" customFormat="1" ht="15" customHeight="1" thickBot="1">
      <c r="A22" s="20" t="s">
        <v>22</v>
      </c>
      <c r="B22" s="92">
        <v>46369</v>
      </c>
      <c r="C22" s="70"/>
      <c r="D22" s="70"/>
      <c r="E22" s="70"/>
      <c r="F22" s="71"/>
      <c r="G22" s="72"/>
      <c r="H22" s="72"/>
      <c r="I22" s="76"/>
      <c r="J22" s="67">
        <f t="shared" si="5"/>
        <v>0</v>
      </c>
      <c r="K22" s="67">
        <f>IF(SUM(R16:R21)=6,0,IF(J22=0,0,IF(SUM(K16:K21)&gt;=40,0,IF((SUM(K16:K21)+J22)&gt;=40,IF(J22&gt;8,IF(40-SUM(K16:K21)&gt;8,8,40-SUM(K16:K21)),40-SUM(K16:K21)),IF(J22&gt;=8,8,IF(J22&lt;8,J22,0))))))</f>
        <v>0</v>
      </c>
      <c r="L22" s="68">
        <f>IF(SUM(R16:R21)=6,IF(J22&gt;=8,8,J22),IF(K23=40,IF(J22&lt;=12,J22-K22,IF(J22&gt;12,12-K22,IF((J22-K22)&lt;=4,J22-K22,4))),IF(SUM(R16:R21)=6,IF(J22&lt;=12,J22-K22,IF(J22&gt;12,12-K22,IF((J22-K22)&lt;=4,J22-K22,4))),IF(J22&gt;8,IF(J22&gt;12,4,J22-K22),0))))</f>
        <v>0</v>
      </c>
      <c r="M22" s="69">
        <f>IF(J22&gt;12,J22-SUM(K22:L22),IF(J22&gt;0,IF((K22+L22)=J22,0,J22-L22),0))</f>
        <v>0</v>
      </c>
      <c r="N22" s="73"/>
      <c r="O22" s="18" t="s">
        <v>19</v>
      </c>
      <c r="P22" s="18" t="s">
        <v>19</v>
      </c>
      <c r="Q22" s="83">
        <f t="shared" si="7"/>
        <v>0</v>
      </c>
      <c r="R22" s="117">
        <f t="shared" si="8"/>
        <v>0</v>
      </c>
      <c r="S22" s="44">
        <f t="shared" si="9"/>
        <v>0</v>
      </c>
      <c r="T22" s="44">
        <f t="shared" si="4"/>
        <v>0</v>
      </c>
      <c r="U22" s="44">
        <f t="shared" si="4"/>
        <v>0</v>
      </c>
      <c r="V22" s="44">
        <f t="shared" si="4"/>
        <v>0</v>
      </c>
      <c r="W22" s="44">
        <f t="shared" si="4"/>
        <v>0</v>
      </c>
      <c r="X22" s="44">
        <f t="shared" si="4"/>
        <v>0</v>
      </c>
      <c r="Y22" s="44">
        <f t="shared" si="4"/>
        <v>0</v>
      </c>
      <c r="Z22" s="44">
        <f t="shared" si="4"/>
        <v>0</v>
      </c>
      <c r="AA22" s="44">
        <f t="shared" si="4"/>
        <v>0</v>
      </c>
    </row>
    <row r="23" spans="1:27" s="1" customFormat="1" ht="18" customHeight="1" thickBot="1">
      <c r="A23" s="22"/>
      <c r="B23" s="23"/>
      <c r="C23" s="24" t="s">
        <v>23</v>
      </c>
      <c r="D23" s="9"/>
      <c r="E23" s="9"/>
      <c r="F23" s="9"/>
      <c r="G23" s="9"/>
      <c r="H23" s="9"/>
      <c r="I23" s="25">
        <f>SUM(I16:I22)</f>
        <v>0</v>
      </c>
      <c r="J23" s="25">
        <f>SUM(J16:J22)</f>
        <v>0</v>
      </c>
      <c r="K23" s="25">
        <f>SUM(K16:K22)</f>
        <v>0</v>
      </c>
      <c r="L23" s="25">
        <f>SUM(L16:L22)</f>
        <v>0</v>
      </c>
      <c r="M23" s="25">
        <f>SUM(M16:M22)</f>
        <v>0</v>
      </c>
      <c r="N23" s="9"/>
      <c r="O23" s="9"/>
      <c r="P23" s="9"/>
      <c r="Q23" s="86">
        <f>SUM(Q16:Q22)</f>
        <v>0</v>
      </c>
      <c r="R23" s="118"/>
      <c r="S23" s="44"/>
      <c r="T23" s="44"/>
      <c r="U23" s="44"/>
      <c r="V23" s="44"/>
      <c r="W23" s="44"/>
      <c r="X23" s="44"/>
      <c r="Y23" s="44"/>
      <c r="Z23" s="44"/>
      <c r="AA23" s="44"/>
    </row>
    <row r="24" spans="1:27" s="1" customFormat="1" ht="15" customHeight="1" thickBot="1">
      <c r="A24" s="22"/>
      <c r="B24" s="23"/>
      <c r="C24" s="24"/>
      <c r="D24" s="9"/>
      <c r="E24" s="9"/>
      <c r="F24" s="9"/>
      <c r="G24" s="9"/>
      <c r="H24" s="9"/>
      <c r="I24" s="63"/>
      <c r="J24" s="63"/>
      <c r="K24" s="63"/>
      <c r="L24" s="63"/>
      <c r="M24" s="63"/>
      <c r="N24" s="9"/>
      <c r="O24" s="9"/>
      <c r="P24" s="9"/>
      <c r="Q24" s="45"/>
      <c r="R24" s="118"/>
      <c r="S24" s="44"/>
      <c r="T24" s="44"/>
      <c r="U24" s="44"/>
      <c r="V24" s="44"/>
      <c r="W24" s="44"/>
      <c r="X24" s="44"/>
      <c r="Y24" s="44"/>
      <c r="Z24" s="44"/>
      <c r="AA24" s="44"/>
    </row>
    <row r="25" spans="1:27" s="1" customFormat="1" ht="15" customHeight="1">
      <c r="A25" s="10"/>
      <c r="B25" s="27"/>
      <c r="C25" s="15" t="s">
        <v>4</v>
      </c>
      <c r="D25" s="15" t="s">
        <v>5</v>
      </c>
      <c r="E25" s="15" t="s">
        <v>4</v>
      </c>
      <c r="F25" s="15" t="s">
        <v>5</v>
      </c>
      <c r="G25" s="28" t="s">
        <v>4</v>
      </c>
      <c r="H25" s="28" t="s">
        <v>5</v>
      </c>
      <c r="I25" s="75" t="s">
        <v>6</v>
      </c>
      <c r="J25" s="29" t="s">
        <v>7</v>
      </c>
      <c r="K25" s="30" t="s">
        <v>8</v>
      </c>
      <c r="L25" s="16" t="s">
        <v>9</v>
      </c>
      <c r="M25" s="30" t="s">
        <v>10</v>
      </c>
      <c r="N25" s="16" t="s">
        <v>11</v>
      </c>
      <c r="O25" s="17" t="s">
        <v>12</v>
      </c>
      <c r="P25" s="17" t="s">
        <v>13</v>
      </c>
      <c r="Q25" s="81" t="s">
        <v>14</v>
      </c>
      <c r="R25" s="119"/>
      <c r="S25" s="44"/>
      <c r="T25" s="44"/>
      <c r="U25" s="44"/>
      <c r="V25" s="44"/>
      <c r="W25" s="44"/>
      <c r="X25" s="44"/>
      <c r="Y25" s="44"/>
      <c r="Z25" s="44"/>
      <c r="AA25" s="44"/>
    </row>
    <row r="26" spans="1:27" s="1" customFormat="1" ht="15" customHeight="1">
      <c r="A26" s="19" t="s">
        <v>15</v>
      </c>
      <c r="B26" s="62">
        <v>46370</v>
      </c>
      <c r="C26" s="90"/>
      <c r="D26" s="90"/>
      <c r="E26" s="90"/>
      <c r="F26" s="90"/>
      <c r="G26" s="66"/>
      <c r="H26" s="66"/>
      <c r="I26" s="91"/>
      <c r="J26" s="67">
        <f t="shared" ref="J26:J32" si="10">((D26-C26)+(F26-E26)+(H26-G26))*24</f>
        <v>0</v>
      </c>
      <c r="K26" s="67">
        <f>IF(J26&gt;=8,8,IF(J26&lt;8,J26,0))</f>
        <v>0</v>
      </c>
      <c r="L26" s="68">
        <f>IF((J26-K26)&lt;=4,J26-K26,4)</f>
        <v>0</v>
      </c>
      <c r="M26" s="69">
        <f t="shared" ref="M26:M31" si="11">IF(J26&gt;12,J26-SUM(K26:L26),0)</f>
        <v>0</v>
      </c>
      <c r="N26" s="73"/>
      <c r="O26" s="18" t="s">
        <v>19</v>
      </c>
      <c r="P26" s="18" t="s">
        <v>19</v>
      </c>
      <c r="Q26" s="84">
        <f>IF(J26&gt;8,J26-8,0)</f>
        <v>0</v>
      </c>
      <c r="R26" s="116">
        <f t="shared" ref="R26:R32" si="12">IF(J26-I26&gt;0,1,0)</f>
        <v>0</v>
      </c>
      <c r="S26" s="44">
        <f t="shared" ref="S26:AA32" si="13">IF($N26=S$5,$I26,0)</f>
        <v>0</v>
      </c>
      <c r="T26" s="44">
        <f t="shared" si="13"/>
        <v>0</v>
      </c>
      <c r="U26" s="44">
        <f t="shared" si="13"/>
        <v>0</v>
      </c>
      <c r="V26" s="44">
        <f t="shared" si="13"/>
        <v>0</v>
      </c>
      <c r="W26" s="44">
        <f t="shared" si="13"/>
        <v>0</v>
      </c>
      <c r="X26" s="44">
        <f t="shared" si="13"/>
        <v>0</v>
      </c>
      <c r="Y26" s="44">
        <f t="shared" si="13"/>
        <v>0</v>
      </c>
      <c r="Z26" s="44">
        <f t="shared" si="13"/>
        <v>0</v>
      </c>
      <c r="AA26" s="44">
        <f t="shared" si="13"/>
        <v>0</v>
      </c>
    </row>
    <row r="27" spans="1:27" s="1" customFormat="1" ht="15" customHeight="1">
      <c r="A27" s="19" t="s">
        <v>16</v>
      </c>
      <c r="B27" s="62">
        <v>46371</v>
      </c>
      <c r="C27" s="90"/>
      <c r="D27" s="90"/>
      <c r="E27" s="90"/>
      <c r="F27" s="90"/>
      <c r="G27" s="66"/>
      <c r="H27" s="66"/>
      <c r="I27" s="91"/>
      <c r="J27" s="67">
        <f t="shared" si="10"/>
        <v>0</v>
      </c>
      <c r="K27" s="67">
        <f>IF(J27&gt;=8,8,IF(J27&lt;8,J27,0))</f>
        <v>0</v>
      </c>
      <c r="L27" s="68">
        <f>IF((J27-K27)&lt;=4,J27-K27,4)</f>
        <v>0</v>
      </c>
      <c r="M27" s="69">
        <f t="shared" si="11"/>
        <v>0</v>
      </c>
      <c r="N27" s="73"/>
      <c r="O27" s="18" t="s">
        <v>19</v>
      </c>
      <c r="P27" s="18" t="s">
        <v>19</v>
      </c>
      <c r="Q27" s="84">
        <f t="shared" ref="Q27:Q33" si="14">IF(J27&gt;8,J27-8,0)</f>
        <v>0</v>
      </c>
      <c r="R27" s="116">
        <f t="shared" si="12"/>
        <v>0</v>
      </c>
      <c r="S27" s="44">
        <f t="shared" si="13"/>
        <v>0</v>
      </c>
      <c r="T27" s="44">
        <f t="shared" si="13"/>
        <v>0</v>
      </c>
      <c r="U27" s="44">
        <f t="shared" si="13"/>
        <v>0</v>
      </c>
      <c r="V27" s="44">
        <f t="shared" si="13"/>
        <v>0</v>
      </c>
      <c r="W27" s="44">
        <f t="shared" si="13"/>
        <v>0</v>
      </c>
      <c r="X27" s="44">
        <f t="shared" si="13"/>
        <v>0</v>
      </c>
      <c r="Y27" s="44">
        <f t="shared" si="13"/>
        <v>0</v>
      </c>
      <c r="Z27" s="44">
        <f t="shared" si="13"/>
        <v>0</v>
      </c>
      <c r="AA27" s="44">
        <f t="shared" si="13"/>
        <v>0</v>
      </c>
    </row>
    <row r="28" spans="1:27" s="1" customFormat="1" ht="15" customHeight="1">
      <c r="A28" s="19" t="s">
        <v>17</v>
      </c>
      <c r="B28" s="62"/>
      <c r="C28" s="90"/>
      <c r="D28" s="90"/>
      <c r="E28" s="90"/>
      <c r="F28" s="90"/>
      <c r="G28" s="66"/>
      <c r="H28" s="66"/>
      <c r="I28" s="91"/>
      <c r="J28" s="67">
        <f t="shared" si="10"/>
        <v>0</v>
      </c>
      <c r="K28" s="67">
        <f>IF(J28&gt;=8,8,IF(J28&lt;8,J28,0))</f>
        <v>0</v>
      </c>
      <c r="L28" s="68">
        <f>IF((J28-K28)&lt;=4,J28-K28,4)</f>
        <v>0</v>
      </c>
      <c r="M28" s="69">
        <f t="shared" si="11"/>
        <v>0</v>
      </c>
      <c r="N28" s="73"/>
      <c r="O28" s="18" t="s">
        <v>19</v>
      </c>
      <c r="P28" s="18" t="s">
        <v>19</v>
      </c>
      <c r="Q28" s="84">
        <f t="shared" si="14"/>
        <v>0</v>
      </c>
      <c r="R28" s="116">
        <f t="shared" si="12"/>
        <v>0</v>
      </c>
      <c r="S28" s="44">
        <f t="shared" si="13"/>
        <v>0</v>
      </c>
      <c r="T28" s="44">
        <f t="shared" si="13"/>
        <v>0</v>
      </c>
      <c r="U28" s="44">
        <f t="shared" si="13"/>
        <v>0</v>
      </c>
      <c r="V28" s="44">
        <f t="shared" si="13"/>
        <v>0</v>
      </c>
      <c r="W28" s="44">
        <f t="shared" si="13"/>
        <v>0</v>
      </c>
      <c r="X28" s="44">
        <f t="shared" si="13"/>
        <v>0</v>
      </c>
      <c r="Y28" s="44">
        <f t="shared" si="13"/>
        <v>0</v>
      </c>
      <c r="Z28" s="44">
        <f t="shared" si="13"/>
        <v>0</v>
      </c>
      <c r="AA28" s="44">
        <f t="shared" si="13"/>
        <v>0</v>
      </c>
    </row>
    <row r="29" spans="1:27" s="1" customFormat="1" ht="15" customHeight="1">
      <c r="A29" s="19" t="s">
        <v>18</v>
      </c>
      <c r="B29" s="62"/>
      <c r="C29" s="70"/>
      <c r="D29" s="70"/>
      <c r="E29" s="70"/>
      <c r="F29" s="71"/>
      <c r="G29" s="72"/>
      <c r="H29" s="72"/>
      <c r="I29" s="76"/>
      <c r="J29" s="67">
        <f t="shared" si="10"/>
        <v>0</v>
      </c>
      <c r="K29" s="67">
        <f>IF(J29&gt;=8,8,IF(J29&lt;8,J29,0))</f>
        <v>0</v>
      </c>
      <c r="L29" s="68">
        <f>IF((J29-K29)&lt;=4,J29-K29,4)</f>
        <v>0</v>
      </c>
      <c r="M29" s="69">
        <f t="shared" si="11"/>
        <v>0</v>
      </c>
      <c r="N29" s="73"/>
      <c r="O29" s="18" t="s">
        <v>19</v>
      </c>
      <c r="P29" s="18" t="s">
        <v>19</v>
      </c>
      <c r="Q29" s="84">
        <f t="shared" si="14"/>
        <v>0</v>
      </c>
      <c r="R29" s="116">
        <f t="shared" si="12"/>
        <v>0</v>
      </c>
      <c r="S29" s="44">
        <f t="shared" si="13"/>
        <v>0</v>
      </c>
      <c r="T29" s="44">
        <f t="shared" si="13"/>
        <v>0</v>
      </c>
      <c r="U29" s="44">
        <f t="shared" si="13"/>
        <v>0</v>
      </c>
      <c r="V29" s="44">
        <f t="shared" si="13"/>
        <v>0</v>
      </c>
      <c r="W29" s="44">
        <f t="shared" si="13"/>
        <v>0</v>
      </c>
      <c r="X29" s="44">
        <f t="shared" si="13"/>
        <v>0</v>
      </c>
      <c r="Y29" s="44">
        <f t="shared" si="13"/>
        <v>0</v>
      </c>
      <c r="Z29" s="44">
        <f t="shared" si="13"/>
        <v>0</v>
      </c>
      <c r="AA29" s="44">
        <f t="shared" si="13"/>
        <v>0</v>
      </c>
    </row>
    <row r="30" spans="1:27" s="44" customFormat="1" ht="15" customHeight="1">
      <c r="A30" s="19" t="s">
        <v>20</v>
      </c>
      <c r="B30" s="62"/>
      <c r="C30" s="70"/>
      <c r="D30" s="70"/>
      <c r="E30" s="70"/>
      <c r="F30" s="71"/>
      <c r="G30" s="72"/>
      <c r="H30" s="72"/>
      <c r="I30" s="76"/>
      <c r="J30" s="67">
        <f t="shared" si="10"/>
        <v>0</v>
      </c>
      <c r="K30" s="67">
        <f>IF(J30&gt;=8,8,IF(J30&lt;8,J30,0))</f>
        <v>0</v>
      </c>
      <c r="L30" s="68">
        <f>IF((J30-K30)&lt;=4,J30-K30,4)</f>
        <v>0</v>
      </c>
      <c r="M30" s="69">
        <f t="shared" si="11"/>
        <v>0</v>
      </c>
      <c r="N30" s="73"/>
      <c r="O30" s="18" t="s">
        <v>19</v>
      </c>
      <c r="P30" s="18" t="s">
        <v>19</v>
      </c>
      <c r="Q30" s="84">
        <f t="shared" si="14"/>
        <v>0</v>
      </c>
      <c r="R30" s="116">
        <f t="shared" si="12"/>
        <v>0</v>
      </c>
      <c r="S30" s="44">
        <f t="shared" si="13"/>
        <v>0</v>
      </c>
      <c r="T30" s="44">
        <f t="shared" si="13"/>
        <v>0</v>
      </c>
      <c r="U30" s="44">
        <f t="shared" si="13"/>
        <v>0</v>
      </c>
      <c r="V30" s="44">
        <f t="shared" si="13"/>
        <v>0</v>
      </c>
      <c r="W30" s="44">
        <f t="shared" si="13"/>
        <v>0</v>
      </c>
      <c r="X30" s="44">
        <f t="shared" si="13"/>
        <v>0</v>
      </c>
      <c r="Y30" s="44">
        <f t="shared" si="13"/>
        <v>0</v>
      </c>
      <c r="Z30" s="44">
        <f t="shared" si="13"/>
        <v>0</v>
      </c>
      <c r="AA30" s="44">
        <f t="shared" si="13"/>
        <v>0</v>
      </c>
    </row>
    <row r="31" spans="1:27" s="44" customFormat="1" ht="15" customHeight="1">
      <c r="A31" s="20" t="s">
        <v>21</v>
      </c>
      <c r="B31" s="62"/>
      <c r="C31" s="70"/>
      <c r="D31" s="70"/>
      <c r="E31" s="70"/>
      <c r="F31" s="71"/>
      <c r="G31" s="72"/>
      <c r="H31" s="72"/>
      <c r="I31" s="76"/>
      <c r="J31" s="67">
        <f t="shared" si="10"/>
        <v>0</v>
      </c>
      <c r="K31" s="67">
        <f>IF(J31&gt;=8,IF(SUM(K26:K30)&gt;=40,0,IF((SUM(K26:K30)+J31)&gt;=40,IF(40-SUM(K26:K30)&gt;8,8,40-SUM(K26:K30)),IF(J31&gt;=8,8,IF(J31&lt;8,J31,0)))),IF(J31&lt;8,IF(SUM(K26:K30)&gt;=40,0,IF((SUM(K26:K30)+J31)&gt;=40,40-SUM(K26:K30),IF(J31&gt;=8,8,IF(J31&lt;8,J31,0))))))</f>
        <v>0</v>
      </c>
      <c r="L31" s="68">
        <f>IF(K31=J31,0,IF((SUM(K26:K30)+J31)&gt;=40,IF(J31&lt;=12,J31-K31,IF(J31&gt;12,12-K31,IF((J31-K31)&lt;=4,J31-K31,4))),IF(J31&lt;=12,J31-K31,IF(J31&gt;12,12-K31,IF((J31-K31)&lt;=4,J31-K31,4)))))</f>
        <v>0</v>
      </c>
      <c r="M31" s="69">
        <f t="shared" si="11"/>
        <v>0</v>
      </c>
      <c r="N31" s="73"/>
      <c r="O31" s="18" t="s">
        <v>19</v>
      </c>
      <c r="P31" s="18" t="s">
        <v>19</v>
      </c>
      <c r="Q31" s="84">
        <f t="shared" si="14"/>
        <v>0</v>
      </c>
      <c r="R31" s="116">
        <f t="shared" si="12"/>
        <v>0</v>
      </c>
      <c r="S31" s="44">
        <f t="shared" si="13"/>
        <v>0</v>
      </c>
      <c r="T31" s="44">
        <f t="shared" si="13"/>
        <v>0</v>
      </c>
      <c r="U31" s="44">
        <f t="shared" si="13"/>
        <v>0</v>
      </c>
      <c r="V31" s="44">
        <f t="shared" si="13"/>
        <v>0</v>
      </c>
      <c r="W31" s="44">
        <f t="shared" si="13"/>
        <v>0</v>
      </c>
      <c r="X31" s="44">
        <f t="shared" si="13"/>
        <v>0</v>
      </c>
      <c r="Y31" s="44">
        <f t="shared" si="13"/>
        <v>0</v>
      </c>
      <c r="Z31" s="44">
        <f t="shared" si="13"/>
        <v>0</v>
      </c>
      <c r="AA31" s="44">
        <f t="shared" si="13"/>
        <v>0</v>
      </c>
    </row>
    <row r="32" spans="1:27" s="1" customFormat="1" ht="15" customHeight="1" thickBot="1">
      <c r="A32" s="20" t="s">
        <v>22</v>
      </c>
      <c r="B32" s="62"/>
      <c r="C32" s="70"/>
      <c r="D32" s="70"/>
      <c r="E32" s="70"/>
      <c r="F32" s="71"/>
      <c r="G32" s="72"/>
      <c r="H32" s="72"/>
      <c r="I32" s="76"/>
      <c r="J32" s="67">
        <f t="shared" si="10"/>
        <v>0</v>
      </c>
      <c r="K32" s="67">
        <f>IF(SUM(R26:R31)=6,0,IF(J32=0,0,IF(SUM(K26:K31)&gt;=40,0,IF((SUM(K26:K31)+J32)&gt;=40,IF(J32&gt;8,IF(40-SUM(K26:K31)&gt;8,8,40-SUM(K26:K31)),40-SUM(K26:K31)),IF(J32&gt;=8,8,IF(J32&lt;8,J32,0))))))</f>
        <v>0</v>
      </c>
      <c r="L32" s="68">
        <f>IF(SUM(R26:R31)=6,IF(J32&gt;=8,8,J32),IF(K33=40,IF(J32&lt;=12,J32-K32,IF(J32&gt;12,12-K32,IF((J32-K32)&lt;=4,J32-K32,4))),IF(SUM(R26:R31)=6,IF(J32&lt;=12,J32-K32,IF(J32&gt;12,12-K32,IF((J32-K32)&lt;=4,J32-K32,4))),IF(J32&gt;8,IF(J32&gt;12,4,J32-K32),0))))</f>
        <v>0</v>
      </c>
      <c r="M32" s="69">
        <f>IF(J32&gt;12,J32-SUM(K32:L32),IF(J32&gt;0,IF((K32+L32)=J32,0,J32-L32),0))</f>
        <v>0</v>
      </c>
      <c r="N32" s="73"/>
      <c r="O32" s="18" t="s">
        <v>19</v>
      </c>
      <c r="P32" s="18" t="s">
        <v>19</v>
      </c>
      <c r="Q32" s="84">
        <f t="shared" si="14"/>
        <v>0</v>
      </c>
      <c r="R32" s="117">
        <f t="shared" si="12"/>
        <v>0</v>
      </c>
      <c r="S32" s="44">
        <f t="shared" si="13"/>
        <v>0</v>
      </c>
      <c r="T32" s="44">
        <f t="shared" si="13"/>
        <v>0</v>
      </c>
      <c r="U32" s="44">
        <f t="shared" si="13"/>
        <v>0</v>
      </c>
      <c r="V32" s="44">
        <f t="shared" si="13"/>
        <v>0</v>
      </c>
      <c r="W32" s="44">
        <f t="shared" si="13"/>
        <v>0</v>
      </c>
      <c r="X32" s="44">
        <f t="shared" si="13"/>
        <v>0</v>
      </c>
      <c r="Y32" s="44">
        <f t="shared" si="13"/>
        <v>0</v>
      </c>
      <c r="Z32" s="44">
        <f t="shared" si="13"/>
        <v>0</v>
      </c>
      <c r="AA32" s="44">
        <f t="shared" si="13"/>
        <v>0</v>
      </c>
    </row>
    <row r="33" spans="1:112" ht="15" customHeight="1" thickBot="1">
      <c r="A33" s="22"/>
      <c r="B33" s="23"/>
      <c r="C33" s="24" t="s">
        <v>23</v>
      </c>
      <c r="D33" s="9"/>
      <c r="E33" s="9"/>
      <c r="F33" s="9"/>
      <c r="G33" s="9"/>
      <c r="H33" s="9"/>
      <c r="I33" s="25">
        <f>SUM(I26:I32)</f>
        <v>0</v>
      </c>
      <c r="J33" s="25">
        <f>SUM(J26:J32)</f>
        <v>0</v>
      </c>
      <c r="K33" s="25">
        <f>SUM(K26:K32)</f>
        <v>0</v>
      </c>
      <c r="L33" s="25">
        <f>SUM(L26:L32)</f>
        <v>0</v>
      </c>
      <c r="M33" s="25">
        <f>SUM(M26:M32)</f>
        <v>0</v>
      </c>
      <c r="N33" s="9"/>
      <c r="O33" s="21"/>
      <c r="P33" s="21"/>
      <c r="Q33" s="84">
        <f t="shared" si="14"/>
        <v>0</v>
      </c>
      <c r="R33" s="45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</row>
    <row r="34" spans="1:112" ht="16" thickBot="1">
      <c r="A34" s="22"/>
      <c r="B34" s="31"/>
      <c r="C34" s="9"/>
      <c r="D34" s="9"/>
      <c r="E34" s="9"/>
      <c r="F34" s="9"/>
      <c r="G34" s="9"/>
      <c r="H34" s="9"/>
      <c r="I34" s="77"/>
      <c r="J34" s="32"/>
      <c r="K34" s="26"/>
      <c r="L34" s="26"/>
      <c r="M34" s="26"/>
      <c r="N34" s="9"/>
      <c r="O34" s="1"/>
      <c r="P34" s="1"/>
      <c r="Q34" s="9"/>
      <c r="R34" s="9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</row>
    <row r="35" spans="1:112" ht="18.5" thickBot="1">
      <c r="A35" s="33"/>
      <c r="B35" s="11"/>
      <c r="C35" s="34" t="s">
        <v>24</v>
      </c>
      <c r="D35" s="35"/>
      <c r="E35" s="35"/>
      <c r="F35" s="35"/>
      <c r="G35" s="35"/>
      <c r="H35" s="35"/>
      <c r="I35" s="36">
        <f>SUM(I13+I23+I33)</f>
        <v>0</v>
      </c>
      <c r="J35" s="36">
        <f>SUM(J13+J23+J33)</f>
        <v>0</v>
      </c>
      <c r="K35" s="36">
        <f>SUM(K13+K23+K33)</f>
        <v>0</v>
      </c>
      <c r="L35" s="36">
        <f>SUM(L13+L23+L33)</f>
        <v>0</v>
      </c>
      <c r="M35" s="36">
        <f>SUM(M13+M23+M33)</f>
        <v>0</v>
      </c>
      <c r="N35" s="9"/>
      <c r="O35" s="1"/>
      <c r="P35" s="1"/>
      <c r="Q35" s="37" t="s">
        <v>25</v>
      </c>
      <c r="R35" s="41"/>
      <c r="S35" s="1">
        <f>SUM(S6:S34)</f>
        <v>0</v>
      </c>
      <c r="T35" s="1">
        <f t="shared" ref="T35:AA35" si="15">SUM(T6:T34)</f>
        <v>0</v>
      </c>
      <c r="U35" s="1">
        <f t="shared" si="15"/>
        <v>0</v>
      </c>
      <c r="V35" s="1">
        <f t="shared" si="15"/>
        <v>0</v>
      </c>
      <c r="W35" s="1">
        <f t="shared" si="15"/>
        <v>0</v>
      </c>
      <c r="X35" s="1">
        <f t="shared" si="15"/>
        <v>0</v>
      </c>
      <c r="Y35" s="1">
        <f t="shared" si="15"/>
        <v>0</v>
      </c>
      <c r="Z35" s="1">
        <f t="shared" si="15"/>
        <v>0</v>
      </c>
      <c r="AA35" s="1">
        <f t="shared" si="15"/>
        <v>0</v>
      </c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</row>
    <row r="36" spans="1:112" ht="18">
      <c r="A36" s="33"/>
      <c r="B36" s="11"/>
      <c r="C36" s="34"/>
      <c r="D36" s="35"/>
      <c r="E36" s="35"/>
      <c r="F36" s="35"/>
      <c r="G36" s="35"/>
      <c r="H36" s="35"/>
      <c r="I36" s="38"/>
      <c r="J36" s="38"/>
      <c r="K36" s="38"/>
      <c r="L36" s="38"/>
      <c r="M36" s="38"/>
      <c r="N36" s="9"/>
      <c r="O36" s="1"/>
      <c r="P36" s="1"/>
      <c r="Q36" s="39">
        <f>J35</f>
        <v>0</v>
      </c>
      <c r="R36" s="46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</row>
    <row r="37" spans="1:112" ht="13.5" thickBot="1">
      <c r="A37" s="42" t="s">
        <v>29</v>
      </c>
      <c r="O37" s="1"/>
      <c r="P37" s="1"/>
      <c r="Q37" s="9"/>
      <c r="R37" s="9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</row>
    <row r="38" spans="1:112" ht="13">
      <c r="A38" s="47" t="s">
        <v>30</v>
      </c>
      <c r="B38" s="48"/>
      <c r="C38" s="47"/>
      <c r="D38" s="47"/>
      <c r="E38" s="47"/>
      <c r="F38" s="47"/>
      <c r="G38" s="47"/>
      <c r="H38" s="47"/>
      <c r="I38" s="79"/>
      <c r="J38" s="47"/>
      <c r="K38" s="141" t="s">
        <v>35</v>
      </c>
      <c r="L38" s="142"/>
      <c r="M38" s="142"/>
      <c r="N38" s="142"/>
      <c r="O38" s="142"/>
      <c r="P38" s="142"/>
      <c r="Q38" s="142"/>
      <c r="R38" s="143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</row>
    <row r="39" spans="1:112">
      <c r="A39" s="47" t="s">
        <v>31</v>
      </c>
      <c r="B39" s="48"/>
      <c r="C39" s="47"/>
      <c r="D39" s="47"/>
      <c r="E39" s="47"/>
      <c r="F39" s="47"/>
      <c r="G39" s="47"/>
      <c r="H39" s="47"/>
      <c r="I39" s="79"/>
      <c r="J39" s="47"/>
      <c r="K39" s="58"/>
      <c r="L39" s="60" t="s">
        <v>36</v>
      </c>
      <c r="M39" s="49"/>
      <c r="N39" s="49"/>
      <c r="O39" s="60" t="s">
        <v>40</v>
      </c>
      <c r="P39" s="1"/>
      <c r="Q39" s="9"/>
      <c r="R39" s="53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</row>
    <row r="40" spans="1:112">
      <c r="A40" s="50" t="s">
        <v>32</v>
      </c>
      <c r="B40" s="48"/>
      <c r="C40" s="47"/>
      <c r="D40" s="47"/>
      <c r="E40" s="47"/>
      <c r="F40" s="47"/>
      <c r="G40" s="47"/>
      <c r="H40" s="47"/>
      <c r="I40" s="79"/>
      <c r="J40" s="47"/>
      <c r="K40" s="58"/>
      <c r="L40" s="64" t="s">
        <v>37</v>
      </c>
      <c r="M40" s="65"/>
      <c r="N40" s="49"/>
      <c r="O40" s="60" t="s">
        <v>44</v>
      </c>
      <c r="P40" s="1"/>
      <c r="Q40" s="9"/>
      <c r="R40" s="53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</row>
    <row r="41" spans="1:112">
      <c r="A41" s="47" t="s">
        <v>33</v>
      </c>
      <c r="B41" s="48"/>
      <c r="C41" s="47"/>
      <c r="D41" s="47"/>
      <c r="E41" s="47"/>
      <c r="F41" s="47"/>
      <c r="G41" s="47"/>
      <c r="H41" s="47"/>
      <c r="I41" s="79"/>
      <c r="J41" s="47"/>
      <c r="K41" s="58"/>
      <c r="L41" s="60" t="s">
        <v>39</v>
      </c>
      <c r="M41" s="49"/>
      <c r="N41" s="49"/>
      <c r="O41" s="60" t="s">
        <v>41</v>
      </c>
      <c r="P41" s="1"/>
      <c r="Q41" s="9"/>
      <c r="R41" s="53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</row>
    <row r="42" spans="1:112">
      <c r="A42" s="47" t="s">
        <v>34</v>
      </c>
      <c r="B42" s="48"/>
      <c r="C42" s="47"/>
      <c r="D42" s="47"/>
      <c r="E42" s="47"/>
      <c r="F42" s="47"/>
      <c r="G42" s="47"/>
      <c r="H42" s="47"/>
      <c r="I42" s="79"/>
      <c r="J42" s="47"/>
      <c r="K42" s="58"/>
      <c r="L42" s="60" t="s">
        <v>43</v>
      </c>
      <c r="M42" s="49"/>
      <c r="N42" s="49"/>
      <c r="O42" s="60" t="s">
        <v>38</v>
      </c>
      <c r="P42" s="49"/>
      <c r="Q42" s="9"/>
      <c r="R42" s="53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</row>
    <row r="43" spans="1:112" ht="13" thickBot="1">
      <c r="K43" s="59"/>
      <c r="L43" s="61" t="s">
        <v>46</v>
      </c>
      <c r="M43" s="54"/>
      <c r="N43" s="54"/>
      <c r="O43" s="61"/>
      <c r="P43" s="55"/>
      <c r="Q43" s="56"/>
      <c r="R43" s="57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>
      <c r="N44" s="9"/>
      <c r="O44" s="1"/>
      <c r="P44" s="1"/>
      <c r="Q44" s="2"/>
      <c r="R44" s="2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 ht="13">
      <c r="A45" s="52" t="s">
        <v>26</v>
      </c>
      <c r="B45" s="11"/>
      <c r="C45" s="10"/>
      <c r="D45" s="10"/>
      <c r="E45" s="13"/>
      <c r="F45" s="13"/>
      <c r="G45" s="13"/>
      <c r="H45" s="13"/>
      <c r="I45" s="80"/>
      <c r="J45" s="13"/>
      <c r="K45" s="12" t="s">
        <v>27</v>
      </c>
      <c r="L45" s="13"/>
      <c r="M45" s="13"/>
      <c r="N45" s="10"/>
      <c r="O45" s="1"/>
      <c r="P45" s="1"/>
      <c r="Q45" s="40"/>
      <c r="R45" s="40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>
      <c r="B46" s="2"/>
      <c r="O46" s="1"/>
      <c r="P46" s="1"/>
      <c r="Q46" s="9"/>
      <c r="R46" s="9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 ht="13">
      <c r="A47" s="51" t="s">
        <v>28</v>
      </c>
      <c r="B47" s="11"/>
      <c r="C47" s="10"/>
      <c r="D47" s="10"/>
      <c r="E47" s="13"/>
      <c r="F47" s="13"/>
      <c r="G47" s="13"/>
      <c r="H47" s="13"/>
      <c r="I47" s="80"/>
      <c r="J47" s="13"/>
      <c r="K47" s="12" t="s">
        <v>27</v>
      </c>
      <c r="L47" s="13"/>
      <c r="M47" s="13"/>
      <c r="O47" s="1"/>
      <c r="P47" s="1"/>
      <c r="Q47" s="9"/>
      <c r="R47" s="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>
      <c r="O48" s="1"/>
      <c r="P48" s="1"/>
      <c r="Q48" s="9"/>
      <c r="R48" s="9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5:112">
      <c r="O49" s="1"/>
      <c r="P49" s="1"/>
      <c r="Q49" s="9"/>
      <c r="R49" s="9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5:112">
      <c r="O50" s="1"/>
      <c r="P50" s="1"/>
      <c r="Q50" s="9"/>
      <c r="R50" s="9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5:112">
      <c r="O51" s="1"/>
      <c r="P51" s="1"/>
      <c r="Q51" s="9"/>
      <c r="R51" s="9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5:112">
      <c r="O52" s="1"/>
      <c r="P52" s="1"/>
      <c r="Q52" s="9"/>
      <c r="R52" s="9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5:112">
      <c r="O53" s="1"/>
      <c r="P53" s="1"/>
      <c r="Q53" s="9"/>
      <c r="R53" s="9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5:112">
      <c r="O54" s="1"/>
      <c r="P54" s="1"/>
      <c r="Q54" s="9"/>
      <c r="R54" s="9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5:112">
      <c r="O55" s="1"/>
      <c r="P55" s="1"/>
      <c r="Q55" s="9"/>
      <c r="R55" s="9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5:112">
      <c r="O56" s="1"/>
      <c r="P56" s="1"/>
      <c r="Q56" s="9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5:112">
      <c r="O57" s="1"/>
      <c r="P57" s="1"/>
      <c r="Q57" s="9"/>
      <c r="R57" s="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5:112">
      <c r="O58" s="1"/>
      <c r="P58" s="1"/>
      <c r="Q58" s="9"/>
      <c r="R58" s="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5:112">
      <c r="O59" s="1"/>
      <c r="P59" s="1"/>
      <c r="Q59" s="9"/>
      <c r="R59" s="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5:112">
      <c r="O60" s="1"/>
      <c r="P60" s="1"/>
      <c r="Q60" s="9"/>
      <c r="R60" s="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5:112">
      <c r="O61" s="1"/>
      <c r="P61" s="1"/>
      <c r="Q61" s="9"/>
      <c r="R61" s="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5:112">
      <c r="O62" s="1"/>
      <c r="P62" s="1"/>
      <c r="Q62" s="9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5:112">
      <c r="O63" s="1"/>
      <c r="P63" s="1"/>
      <c r="Q63" s="9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5:112">
      <c r="O64" s="1"/>
      <c r="P64" s="1"/>
      <c r="Q64" s="9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5:112">
      <c r="O65" s="1"/>
      <c r="P65" s="1"/>
      <c r="Q65" s="9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5:112">
      <c r="O66" s="1"/>
      <c r="P66" s="1"/>
      <c r="Q66" s="9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5:112">
      <c r="O67" s="1"/>
      <c r="P67" s="1"/>
      <c r="Q67" s="9"/>
      <c r="R67" s="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5:112">
      <c r="O68" s="1"/>
      <c r="P68" s="1"/>
      <c r="Q68" s="9"/>
      <c r="R68" s="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5:112">
      <c r="O69" s="1"/>
      <c r="P69" s="1"/>
      <c r="Q69" s="9"/>
      <c r="R69" s="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5:112">
      <c r="O70" s="1"/>
      <c r="P70" s="1"/>
      <c r="Q70" s="9"/>
      <c r="R70" s="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5:112">
      <c r="O71" s="1"/>
      <c r="P71" s="1"/>
      <c r="Q71" s="9"/>
      <c r="R71" s="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5:112">
      <c r="O72" s="1"/>
      <c r="P72" s="1"/>
      <c r="Q72" s="9"/>
      <c r="R72" s="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5:112">
      <c r="O73" s="1"/>
      <c r="P73" s="1"/>
      <c r="Q73" s="9"/>
      <c r="R73" s="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5:112">
      <c r="O74" s="1"/>
      <c r="P74" s="1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5:112">
      <c r="O75" s="1"/>
      <c r="P75" s="1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5:112">
      <c r="O76" s="1"/>
      <c r="P76" s="1"/>
      <c r="Q76" s="9"/>
      <c r="R76" s="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5:112">
      <c r="O77" s="1"/>
      <c r="P77" s="1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5:112">
      <c r="O78" s="1"/>
      <c r="P78" s="1"/>
      <c r="Q78" s="9"/>
      <c r="R78" s="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5:112">
      <c r="O79" s="1"/>
      <c r="P79" s="1"/>
      <c r="Q79" s="9"/>
      <c r="R79" s="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5:112">
      <c r="O80" s="1"/>
      <c r="P80" s="1"/>
      <c r="Q80" s="9"/>
      <c r="R80" s="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5:112">
      <c r="O81" s="1"/>
      <c r="P81" s="1"/>
      <c r="Q81" s="9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5:112">
      <c r="O82" s="1"/>
      <c r="P82" s="1"/>
      <c r="Q82" s="9"/>
      <c r="R82" s="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5:112">
      <c r="O83" s="1"/>
      <c r="P83" s="1"/>
      <c r="Q83" s="9"/>
      <c r="R83" s="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5:112">
      <c r="O84" s="1"/>
      <c r="P84" s="1"/>
      <c r="Q84" s="9"/>
      <c r="R84" s="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5:112">
      <c r="O85" s="1"/>
      <c r="P85" s="1"/>
      <c r="Q85" s="9"/>
      <c r="R85" s="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5:112">
      <c r="O86" s="1"/>
      <c r="P86" s="1"/>
      <c r="Q86" s="9"/>
      <c r="R86" s="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5:112">
      <c r="O87" s="1"/>
      <c r="P87" s="1"/>
      <c r="Q87" s="9"/>
      <c r="R87" s="9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5:112">
      <c r="O88" s="1"/>
      <c r="P88" s="1"/>
      <c r="Q88" s="9"/>
      <c r="R88" s="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5:112">
      <c r="O89" s="1"/>
      <c r="P89" s="1"/>
      <c r="Q89" s="9"/>
      <c r="R89" s="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5:112">
      <c r="O90" s="1"/>
      <c r="P90" s="1"/>
      <c r="Q90" s="9"/>
      <c r="R90" s="9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5:112">
      <c r="O91" s="1"/>
      <c r="P91" s="1"/>
      <c r="Q91" s="9"/>
      <c r="R91" s="9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5:112">
      <c r="O92" s="1"/>
      <c r="P92" s="1"/>
      <c r="Q92" s="9"/>
      <c r="R92" s="9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5:112">
      <c r="O93" s="1"/>
      <c r="P93" s="1"/>
      <c r="Q93" s="9"/>
      <c r="R93" s="9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5:112">
      <c r="O94" s="1"/>
      <c r="P94" s="1"/>
      <c r="Q94" s="9"/>
      <c r="R94" s="9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5:112">
      <c r="O95" s="1"/>
      <c r="P95" s="1"/>
      <c r="Q95" s="9"/>
      <c r="R95" s="9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5:112">
      <c r="O96" s="1"/>
      <c r="P96" s="1"/>
      <c r="Q96" s="9"/>
      <c r="R96" s="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5:112">
      <c r="O97" s="1"/>
      <c r="P97" s="1"/>
      <c r="Q97" s="9"/>
      <c r="R97" s="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5:112">
      <c r="O98" s="1"/>
      <c r="P98" s="1"/>
      <c r="Q98" s="9"/>
      <c r="R98" s="9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5:112">
      <c r="O99" s="1"/>
      <c r="P99" s="1"/>
      <c r="Q99" s="9"/>
      <c r="R99" s="9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5:112">
      <c r="O100" s="1"/>
      <c r="P100" s="1"/>
      <c r="Q100" s="9"/>
      <c r="R100" s="9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5:112">
      <c r="O101" s="1"/>
      <c r="P101" s="1"/>
      <c r="Q101" s="9"/>
      <c r="R101" s="9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5:112">
      <c r="O102" s="1"/>
      <c r="P102" s="1"/>
      <c r="Q102" s="9"/>
      <c r="R102" s="9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5:112">
      <c r="O103" s="1"/>
      <c r="P103" s="1"/>
      <c r="Q103" s="9"/>
      <c r="R103" s="9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5:112">
      <c r="O104" s="1"/>
      <c r="P104" s="1"/>
      <c r="Q104" s="9"/>
      <c r="R104" s="9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5:112">
      <c r="O105" s="1"/>
      <c r="P105" s="1"/>
      <c r="Q105" s="9"/>
      <c r="R105" s="9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5:112">
      <c r="O106" s="1"/>
      <c r="P106" s="1"/>
      <c r="Q106" s="9"/>
      <c r="R106" s="9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5:112">
      <c r="O107" s="1"/>
      <c r="P107" s="1"/>
      <c r="Q107" s="9"/>
      <c r="R107" s="9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5:112">
      <c r="O108" s="1"/>
      <c r="P108" s="1"/>
      <c r="Q108" s="9"/>
      <c r="R108" s="9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5:112">
      <c r="O109" s="1"/>
      <c r="P109" s="1"/>
      <c r="Q109" s="9"/>
      <c r="R109" s="9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5:112">
      <c r="O110" s="1"/>
      <c r="P110" s="1"/>
      <c r="Q110" s="9"/>
      <c r="R110" s="9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5:112">
      <c r="O111" s="1"/>
      <c r="P111" s="1"/>
      <c r="Q111" s="9"/>
      <c r="R111" s="9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5:112">
      <c r="O112" s="1"/>
      <c r="P112" s="1"/>
      <c r="Q112" s="9"/>
      <c r="R112" s="9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5:112">
      <c r="O113" s="1"/>
      <c r="P113" s="1"/>
      <c r="Q113" s="9"/>
      <c r="R113" s="9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5:112">
      <c r="O114" s="1"/>
      <c r="P114" s="1"/>
      <c r="Q114" s="9"/>
      <c r="R114" s="9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5:112">
      <c r="O115" s="1"/>
      <c r="P115" s="1"/>
      <c r="Q115" s="9"/>
      <c r="R115" s="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5:112">
      <c r="O116" s="1"/>
      <c r="P116" s="1"/>
      <c r="Q116" s="9"/>
      <c r="R116" s="9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5:112">
      <c r="O117" s="1"/>
      <c r="P117" s="1"/>
      <c r="Q117" s="9"/>
      <c r="R117" s="9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5:112">
      <c r="O118" s="1"/>
      <c r="P118" s="1"/>
      <c r="Q118" s="9"/>
      <c r="R118" s="9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5:112">
      <c r="O119" s="1"/>
      <c r="P119" s="1"/>
      <c r="Q119" s="9"/>
      <c r="R119" s="9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5:112">
      <c r="O120" s="1"/>
      <c r="P120" s="1"/>
      <c r="Q120" s="9"/>
      <c r="R120" s="9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5:112">
      <c r="O121" s="1"/>
      <c r="P121" s="1"/>
      <c r="Q121" s="9"/>
      <c r="R121" s="9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5:112">
      <c r="O122" s="1"/>
      <c r="P122" s="1"/>
      <c r="Q122" s="9"/>
      <c r="R122" s="9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5:112">
      <c r="O123" s="1"/>
      <c r="P123" s="1"/>
      <c r="Q123" s="9"/>
      <c r="R123" s="9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5:112">
      <c r="O124" s="1"/>
      <c r="P124" s="1"/>
      <c r="Q124" s="9"/>
      <c r="R124" s="9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5:112">
      <c r="O125" s="1"/>
      <c r="P125" s="1"/>
      <c r="Q125" s="9"/>
      <c r="R125" s="9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5:112">
      <c r="O126" s="1"/>
      <c r="P126" s="1"/>
      <c r="Q126" s="9"/>
      <c r="R126" s="9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5:112">
      <c r="O127" s="1"/>
      <c r="P127" s="1"/>
      <c r="Q127" s="9"/>
      <c r="R127" s="9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5:112">
      <c r="O128" s="1"/>
      <c r="P128" s="1"/>
      <c r="Q128" s="9"/>
      <c r="R128" s="9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5:112">
      <c r="O129" s="1"/>
      <c r="P129" s="1"/>
      <c r="Q129" s="9"/>
      <c r="R129" s="9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5:112">
      <c r="O130" s="1"/>
      <c r="P130" s="1"/>
      <c r="Q130" s="9"/>
      <c r="R130" s="9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5:112">
      <c r="O131" s="1"/>
      <c r="P131" s="1"/>
      <c r="Q131" s="9"/>
      <c r="R131" s="9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5:112">
      <c r="O132" s="1"/>
      <c r="P132" s="1"/>
      <c r="Q132" s="9"/>
      <c r="R132" s="9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5:112">
      <c r="O133" s="1"/>
      <c r="P133" s="1"/>
      <c r="Q133" s="9"/>
      <c r="R133" s="9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5:112">
      <c r="O134" s="1"/>
      <c r="P134" s="1"/>
      <c r="Q134" s="9"/>
      <c r="R134" s="9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5:112">
      <c r="O135" s="1"/>
      <c r="P135" s="1"/>
      <c r="Q135" s="9"/>
      <c r="R135" s="9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5:112">
      <c r="O136" s="1"/>
      <c r="P136" s="1"/>
      <c r="Q136" s="9"/>
      <c r="R136" s="9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5:112">
      <c r="O137" s="1"/>
      <c r="P137" s="1"/>
      <c r="Q137" s="9"/>
      <c r="R137" s="9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5:112">
      <c r="O138" s="1"/>
      <c r="P138" s="1"/>
      <c r="Q138" s="9"/>
      <c r="R138" s="9"/>
    </row>
    <row r="139" spans="15:112">
      <c r="O139" s="1"/>
      <c r="P139" s="1"/>
      <c r="Q139" s="9"/>
      <c r="R139" s="9"/>
    </row>
    <row r="140" spans="15:112">
      <c r="O140" s="1"/>
      <c r="P140" s="1"/>
      <c r="Q140" s="9"/>
      <c r="R140" s="9"/>
    </row>
    <row r="141" spans="15:112">
      <c r="O141" s="1"/>
      <c r="P141" s="1"/>
      <c r="Q141" s="9"/>
      <c r="R141" s="9"/>
    </row>
    <row r="142" spans="15:112">
      <c r="O142" s="1"/>
      <c r="P142" s="1"/>
      <c r="Q142" s="9"/>
      <c r="R142" s="9"/>
    </row>
    <row r="143" spans="15:112">
      <c r="O143" s="1"/>
      <c r="P143" s="1"/>
      <c r="Q143" s="9"/>
      <c r="R143" s="9"/>
    </row>
    <row r="144" spans="15:112">
      <c r="O144" s="1"/>
      <c r="P144" s="1"/>
      <c r="Q144" s="9"/>
      <c r="R144" s="9"/>
    </row>
    <row r="145" spans="15:16">
      <c r="O145" s="1"/>
      <c r="P145" s="1"/>
    </row>
    <row r="146" spans="15:16">
      <c r="O146" s="1"/>
      <c r="P146" s="1"/>
    </row>
  </sheetData>
  <mergeCells count="3">
    <mergeCell ref="A1:R1"/>
    <mergeCell ref="A2:R2"/>
    <mergeCell ref="K38:R38"/>
  </mergeCells>
  <phoneticPr fontId="0" type="noConversion"/>
  <conditionalFormatting sqref="I6:N6">
    <cfRule type="expression" dxfId="37" priority="10" stopIfTrue="1">
      <formula>$B$6=""</formula>
    </cfRule>
  </conditionalFormatting>
  <conditionalFormatting sqref="I7:N11">
    <cfRule type="expression" dxfId="36" priority="5" stopIfTrue="1">
      <formula>$B7=""</formula>
    </cfRule>
  </conditionalFormatting>
  <conditionalFormatting sqref="J22:L22">
    <cfRule type="expression" dxfId="35" priority="92" stopIfTrue="1">
      <formula>$I22&gt;0</formula>
    </cfRule>
  </conditionalFormatting>
  <conditionalFormatting sqref="J32:L32">
    <cfRule type="expression" dxfId="34" priority="71" stopIfTrue="1">
      <formula>$I32&gt;0</formula>
    </cfRule>
  </conditionalFormatting>
  <conditionalFormatting sqref="J6:M6 J7:J12">
    <cfRule type="expression" priority="49" stopIfTrue="1">
      <formula>$I6+$J6&lt;=8</formula>
    </cfRule>
  </conditionalFormatting>
  <conditionalFormatting sqref="J6:M12">
    <cfRule type="expression" dxfId="33" priority="52" stopIfTrue="1">
      <formula>$I6&gt;0</formula>
    </cfRule>
  </conditionalFormatting>
  <conditionalFormatting sqref="J16:M17">
    <cfRule type="expression" priority="88" stopIfTrue="1">
      <formula>$I16+$J16&lt;=8</formula>
    </cfRule>
  </conditionalFormatting>
  <conditionalFormatting sqref="J16:M21">
    <cfRule type="expression" dxfId="32" priority="93" stopIfTrue="1">
      <formula>$I16&gt;0</formula>
    </cfRule>
  </conditionalFormatting>
  <conditionalFormatting sqref="J18:M18">
    <cfRule type="expression" priority="87" stopIfTrue="1">
      <formula>$I18+$J18&lt;=0</formula>
    </cfRule>
  </conditionalFormatting>
  <conditionalFormatting sqref="J19:M22">
    <cfRule type="expression" priority="81" stopIfTrue="1">
      <formula>$I19+$J19&lt;=8</formula>
    </cfRule>
  </conditionalFormatting>
  <conditionalFormatting sqref="J26:M27">
    <cfRule type="expression" priority="67" stopIfTrue="1">
      <formula>$I26+$J26&lt;=8</formula>
    </cfRule>
  </conditionalFormatting>
  <conditionalFormatting sqref="J26:M31">
    <cfRule type="expression" dxfId="31" priority="72" stopIfTrue="1">
      <formula>$I26&gt;0</formula>
    </cfRule>
  </conditionalFormatting>
  <conditionalFormatting sqref="J28:M28">
    <cfRule type="expression" priority="66" stopIfTrue="1">
      <formula>$I28+$J28&lt;=0</formula>
    </cfRule>
  </conditionalFormatting>
  <conditionalFormatting sqref="J29:M32">
    <cfRule type="expression" priority="60" stopIfTrue="1">
      <formula>$I29+$J29&lt;=8</formula>
    </cfRule>
  </conditionalFormatting>
  <conditionalFormatting sqref="K6:K12">
    <cfRule type="cellIs" dxfId="30" priority="51" stopIfTrue="1" operator="greaterThan">
      <formula>8</formula>
    </cfRule>
  </conditionalFormatting>
  <conditionalFormatting sqref="K16:K22">
    <cfRule type="cellIs" dxfId="29" priority="91" stopIfTrue="1" operator="greaterThan">
      <formula>8</formula>
    </cfRule>
  </conditionalFormatting>
  <conditionalFormatting sqref="K26:K32">
    <cfRule type="cellIs" dxfId="28" priority="70" stopIfTrue="1" operator="greaterThan">
      <formula>8</formula>
    </cfRule>
  </conditionalFormatting>
  <conditionalFormatting sqref="K7:M7">
    <cfRule type="expression" priority="48" stopIfTrue="1">
      <formula>$I7+$J7&lt;=8</formula>
    </cfRule>
  </conditionalFormatting>
  <conditionalFormatting sqref="K8:N8">
    <cfRule type="expression" priority="15" stopIfTrue="1">
      <formula>$I8+$J8&lt;=0</formula>
    </cfRule>
  </conditionalFormatting>
  <conditionalFormatting sqref="K9:N12">
    <cfRule type="expression" priority="11" stopIfTrue="1">
      <formula>$I9+$J9&lt;=8</formula>
    </cfRule>
  </conditionalFormatting>
  <conditionalFormatting sqref="L6:L10">
    <cfRule type="cellIs" dxfId="27" priority="50" stopIfTrue="1" operator="greaterThan">
      <formula>4</formula>
    </cfRule>
  </conditionalFormatting>
  <conditionalFormatting sqref="L16:L20">
    <cfRule type="cellIs" dxfId="26" priority="90" stopIfTrue="1" operator="greaterThan">
      <formula>4</formula>
    </cfRule>
  </conditionalFormatting>
  <conditionalFormatting sqref="L26:L30">
    <cfRule type="cellIs" dxfId="25" priority="69" stopIfTrue="1" operator="greaterThan">
      <formula>4</formula>
    </cfRule>
  </conditionalFormatting>
  <conditionalFormatting sqref="M22">
    <cfRule type="expression" dxfId="24" priority="82" stopIfTrue="1">
      <formula>$I22&gt;0</formula>
    </cfRule>
  </conditionalFormatting>
  <conditionalFormatting sqref="M32">
    <cfRule type="expression" dxfId="23" priority="61" stopIfTrue="1">
      <formula>$I32&gt;0</formula>
    </cfRule>
  </conditionalFormatting>
  <conditionalFormatting sqref="N6:N7">
    <cfRule type="expression" priority="16" stopIfTrue="1">
      <formula>$I6+$J6&lt;=8</formula>
    </cfRule>
  </conditionalFormatting>
  <conditionalFormatting sqref="N6:N12">
    <cfRule type="expression" dxfId="22" priority="18" stopIfTrue="1">
      <formula>$I6&gt;0</formula>
    </cfRule>
  </conditionalFormatting>
  <conditionalFormatting sqref="N16">
    <cfRule type="expression" priority="1" stopIfTrue="1">
      <formula>$I16+$J16&lt;=8</formula>
    </cfRule>
  </conditionalFormatting>
  <conditionalFormatting sqref="N16:N22">
    <cfRule type="expression" dxfId="21" priority="2" stopIfTrue="1">
      <formula>$I16&gt;0</formula>
    </cfRule>
  </conditionalFormatting>
  <conditionalFormatting sqref="N26:N32">
    <cfRule type="expression" dxfId="20" priority="3" stopIfTrue="1">
      <formula>$I26&gt;0</formula>
    </cfRule>
  </conditionalFormatting>
  <pageMargins left="0.25" right="0.26" top="0.22" bottom="0.28999999999999998" header="0.19" footer="0.25"/>
  <pageSetup scale="79" orientation="landscape" r:id="rId1"/>
  <headerFooter alignWithMargins="0">
    <oddFooter>&amp;L&amp;A</oddFooter>
  </headerFooter>
  <drawing r:id="rId2"/>
  <legacy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525E0-D22A-4031-8051-A61A9506B258}">
  <dimension ref="A1:DH146"/>
  <sheetViews>
    <sheetView tabSelected="1" topLeftCell="A2" zoomScale="75" workbookViewId="0">
      <selection activeCell="AD27" sqref="AD27"/>
    </sheetView>
  </sheetViews>
  <sheetFormatPr defaultColWidth="9.1796875" defaultRowHeight="12.5"/>
  <cols>
    <col min="1" max="1" width="8" style="2" customWidth="1"/>
    <col min="2" max="2" width="11.1796875" style="43" customWidth="1"/>
    <col min="3" max="8" width="10.453125" style="2" customWidth="1"/>
    <col min="9" max="9" width="12.1796875" style="78" bestFit="1" customWidth="1"/>
    <col min="10" max="10" width="11" style="2" customWidth="1"/>
    <col min="11" max="13" width="10.453125" style="2" customWidth="1"/>
    <col min="14" max="14" width="9.453125" style="2" customWidth="1"/>
    <col min="15" max="16" width="4.453125" style="2" customWidth="1"/>
    <col min="17" max="17" width="9.453125" style="10" bestFit="1" customWidth="1"/>
    <col min="18" max="18" width="12.453125" style="10" customWidth="1"/>
    <col min="19" max="27" width="0" style="2" hidden="1" customWidth="1"/>
    <col min="28" max="16384" width="9.1796875" style="2"/>
  </cols>
  <sheetData>
    <row r="1" spans="1:112" ht="35">
      <c r="A1" s="139" t="s">
        <v>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20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s="3" customFormat="1" ht="27" customHeight="1" thickBot="1">
      <c r="B3" s="4" t="s">
        <v>1</v>
      </c>
      <c r="C3" s="85"/>
      <c r="D3" s="5"/>
      <c r="E3" s="6"/>
      <c r="F3" s="5"/>
      <c r="G3" s="8"/>
      <c r="H3" s="8"/>
      <c r="I3" s="74"/>
      <c r="L3" s="7" t="s">
        <v>2</v>
      </c>
      <c r="M3" s="85"/>
      <c r="N3" s="5"/>
      <c r="O3" s="5"/>
      <c r="P3" s="5"/>
      <c r="Q3" s="5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</row>
    <row r="4" spans="1:112" s="1" customFormat="1" ht="15" customHeight="1" thickBot="1">
      <c r="A4" s="22"/>
      <c r="B4" s="23"/>
      <c r="C4" s="24"/>
      <c r="D4" s="9"/>
      <c r="E4" s="9"/>
      <c r="F4" s="9"/>
      <c r="G4" s="9"/>
      <c r="H4" s="9"/>
      <c r="I4" s="63"/>
      <c r="J4" s="63"/>
      <c r="K4" s="63"/>
      <c r="L4" s="63"/>
      <c r="M4" s="63"/>
      <c r="N4" s="9"/>
      <c r="O4" s="9"/>
      <c r="P4" s="9"/>
      <c r="Q4" s="45"/>
      <c r="R4" s="45"/>
      <c r="S4" t="s">
        <v>55</v>
      </c>
      <c r="T4"/>
      <c r="U4"/>
      <c r="V4"/>
      <c r="W4"/>
      <c r="X4"/>
      <c r="Y4"/>
      <c r="Z4"/>
      <c r="AA4"/>
    </row>
    <row r="5" spans="1:112" ht="15" customHeight="1">
      <c r="A5" s="10"/>
      <c r="B5" s="14" t="s">
        <v>3</v>
      </c>
      <c r="C5" s="15" t="s">
        <v>4</v>
      </c>
      <c r="D5" s="15" t="s">
        <v>5</v>
      </c>
      <c r="E5" s="15" t="s">
        <v>4</v>
      </c>
      <c r="F5" s="15" t="s">
        <v>5</v>
      </c>
      <c r="G5" s="28" t="s">
        <v>4</v>
      </c>
      <c r="H5" s="28" t="s">
        <v>5</v>
      </c>
      <c r="I5" s="75" t="s">
        <v>6</v>
      </c>
      <c r="J5" s="29" t="s">
        <v>7</v>
      </c>
      <c r="K5" s="30" t="s">
        <v>8</v>
      </c>
      <c r="L5" s="16" t="s">
        <v>9</v>
      </c>
      <c r="M5" s="30" t="s">
        <v>10</v>
      </c>
      <c r="N5" s="16" t="s">
        <v>11</v>
      </c>
      <c r="O5" s="17" t="s">
        <v>12</v>
      </c>
      <c r="P5" s="17" t="s">
        <v>13</v>
      </c>
      <c r="Q5" s="81" t="s">
        <v>14</v>
      </c>
      <c r="R5" s="87"/>
      <c r="S5" t="s">
        <v>47</v>
      </c>
      <c r="T5" t="s">
        <v>42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54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</row>
    <row r="6" spans="1:112" s="44" customFormat="1" ht="15" customHeight="1">
      <c r="A6" s="19" t="s">
        <v>15</v>
      </c>
      <c r="B6" s="92"/>
      <c r="C6" s="90"/>
      <c r="D6" s="90"/>
      <c r="E6" s="90"/>
      <c r="F6" s="90"/>
      <c r="G6" s="66"/>
      <c r="H6" s="66"/>
      <c r="I6" s="76"/>
      <c r="J6" s="67">
        <f>IF(B6="",'12-15-2026'!J26,((D6-C6)+(F6-E6)+(H6-G6))*24)</f>
        <v>0</v>
      </c>
      <c r="K6" s="67">
        <f>IF(J6&gt;=8,8,IF(J6&lt;8,J6,0))</f>
        <v>0</v>
      </c>
      <c r="L6" s="68">
        <f>IF((J6-K6)&lt;=4,J6-K6,4)</f>
        <v>0</v>
      </c>
      <c r="M6" s="69">
        <f t="shared" ref="M6:M11" si="0">IF(J6&gt;12,J6-SUM(K6:L6),0)</f>
        <v>0</v>
      </c>
      <c r="N6" s="73"/>
      <c r="O6" s="18" t="s">
        <v>19</v>
      </c>
      <c r="P6" s="18" t="s">
        <v>19</v>
      </c>
      <c r="Q6" s="84">
        <f t="shared" ref="Q6:Q12" si="1">IF(J6&gt;8,J6-8,0)</f>
        <v>0</v>
      </c>
      <c r="R6" s="116">
        <f t="shared" ref="R6:R12" si="2">IF(J6-I6&gt;0,1,0)</f>
        <v>0</v>
      </c>
      <c r="S6" s="44">
        <f t="shared" ref="S6:S12" si="3">IF($N6=S$5,$I6,0)</f>
        <v>0</v>
      </c>
      <c r="T6" s="44">
        <f t="shared" ref="T6:AA12" si="4">IF($N6=T$5,$I6,0)</f>
        <v>0</v>
      </c>
      <c r="U6" s="44">
        <f t="shared" si="4"/>
        <v>0</v>
      </c>
      <c r="V6" s="44">
        <f t="shared" si="4"/>
        <v>0</v>
      </c>
      <c r="W6" s="44">
        <f t="shared" si="4"/>
        <v>0</v>
      </c>
      <c r="X6" s="44">
        <f t="shared" si="4"/>
        <v>0</v>
      </c>
      <c r="Y6" s="44">
        <f t="shared" si="4"/>
        <v>0</v>
      </c>
      <c r="Z6" s="44">
        <f t="shared" si="4"/>
        <v>0</v>
      </c>
      <c r="AA6" s="44">
        <f t="shared" si="4"/>
        <v>0</v>
      </c>
    </row>
    <row r="7" spans="1:112" s="44" customFormat="1" ht="15" customHeight="1">
      <c r="A7" s="19" t="s">
        <v>16</v>
      </c>
      <c r="B7" s="92"/>
      <c r="C7" s="90"/>
      <c r="D7" s="90"/>
      <c r="E7" s="90"/>
      <c r="F7" s="90"/>
      <c r="G7" s="72"/>
      <c r="H7" s="72"/>
      <c r="I7" s="76"/>
      <c r="J7" s="67">
        <f>IF(B7="",'12-15-2026'!J27,((D7-C7)+(F7-E7)+(H7-G7))*24)</f>
        <v>0</v>
      </c>
      <c r="K7" s="67">
        <f>IF(J7&gt;=8,8,IF(J7&lt;8,J7,0))</f>
        <v>0</v>
      </c>
      <c r="L7" s="68">
        <f>IF((J7-K7)&lt;=4,J7-K7,4)</f>
        <v>0</v>
      </c>
      <c r="M7" s="69">
        <f t="shared" si="0"/>
        <v>0</v>
      </c>
      <c r="N7" s="73"/>
      <c r="O7" s="18" t="s">
        <v>19</v>
      </c>
      <c r="P7" s="18" t="s">
        <v>19</v>
      </c>
      <c r="Q7" s="84">
        <f t="shared" si="1"/>
        <v>0</v>
      </c>
      <c r="R7" s="116">
        <f t="shared" si="2"/>
        <v>0</v>
      </c>
      <c r="S7" s="44">
        <f t="shared" si="3"/>
        <v>0</v>
      </c>
      <c r="T7" s="44">
        <f t="shared" si="4"/>
        <v>0</v>
      </c>
      <c r="U7" s="44">
        <f t="shared" si="4"/>
        <v>0</v>
      </c>
      <c r="V7" s="44">
        <f t="shared" si="4"/>
        <v>0</v>
      </c>
      <c r="W7" s="44">
        <f t="shared" si="4"/>
        <v>0</v>
      </c>
      <c r="X7" s="44">
        <f t="shared" si="4"/>
        <v>0</v>
      </c>
      <c r="Y7" s="44">
        <f t="shared" si="4"/>
        <v>0</v>
      </c>
      <c r="Z7" s="44">
        <f t="shared" si="4"/>
        <v>0</v>
      </c>
      <c r="AA7" s="44">
        <f t="shared" si="4"/>
        <v>0</v>
      </c>
    </row>
    <row r="8" spans="1:112" s="44" customFormat="1" ht="15" customHeight="1">
      <c r="A8" s="19" t="s">
        <v>17</v>
      </c>
      <c r="B8" s="92">
        <v>46372</v>
      </c>
      <c r="C8" s="90"/>
      <c r="D8" s="90"/>
      <c r="E8" s="90"/>
      <c r="F8" s="90"/>
      <c r="G8" s="72"/>
      <c r="H8" s="72"/>
      <c r="I8" s="76"/>
      <c r="J8" s="67">
        <f>IF(B8="",'12-15-2026'!J28,((D8-C8)+(F8-E8)+(H8-G8))*24)</f>
        <v>0</v>
      </c>
      <c r="K8" s="67">
        <f>IF(J8&gt;=8,8,IF(J8&lt;8,J8,0))</f>
        <v>0</v>
      </c>
      <c r="L8" s="68">
        <f>IF((J8-K8)&lt;=4,J8-K8,4)</f>
        <v>0</v>
      </c>
      <c r="M8" s="69">
        <f t="shared" si="0"/>
        <v>0</v>
      </c>
      <c r="N8" s="73"/>
      <c r="O8" s="18" t="s">
        <v>19</v>
      </c>
      <c r="P8" s="18" t="s">
        <v>19</v>
      </c>
      <c r="Q8" s="84">
        <f t="shared" si="1"/>
        <v>0</v>
      </c>
      <c r="R8" s="116">
        <f t="shared" si="2"/>
        <v>0</v>
      </c>
      <c r="S8" s="44">
        <f t="shared" si="3"/>
        <v>0</v>
      </c>
      <c r="T8" s="44">
        <f t="shared" si="4"/>
        <v>0</v>
      </c>
      <c r="U8" s="44">
        <f t="shared" si="4"/>
        <v>0</v>
      </c>
      <c r="V8" s="44">
        <f t="shared" si="4"/>
        <v>0</v>
      </c>
      <c r="W8" s="44">
        <f t="shared" si="4"/>
        <v>0</v>
      </c>
      <c r="X8" s="44">
        <f t="shared" si="4"/>
        <v>0</v>
      </c>
      <c r="Y8" s="44">
        <f t="shared" si="4"/>
        <v>0</v>
      </c>
      <c r="Z8" s="44">
        <f t="shared" si="4"/>
        <v>0</v>
      </c>
      <c r="AA8" s="44">
        <f t="shared" si="4"/>
        <v>0</v>
      </c>
    </row>
    <row r="9" spans="1:112" s="44" customFormat="1" ht="15" customHeight="1">
      <c r="A9" s="19" t="s">
        <v>18</v>
      </c>
      <c r="B9" s="92">
        <v>46373</v>
      </c>
      <c r="C9" s="90"/>
      <c r="D9" s="90"/>
      <c r="E9" s="90"/>
      <c r="F9" s="90"/>
      <c r="G9" s="72"/>
      <c r="H9" s="72"/>
      <c r="I9" s="76"/>
      <c r="J9" s="67">
        <f>IF(B9="",'12-15-2026'!J29,((D9-C9)+(F9-E9)+(H9-G9))*24)</f>
        <v>0</v>
      </c>
      <c r="K9" s="67">
        <f>IF(J9&gt;=8,8,IF(J9&lt;8,J9,0))</f>
        <v>0</v>
      </c>
      <c r="L9" s="68">
        <f>IF((J9-K9)&lt;=4,J9-K9,4)</f>
        <v>0</v>
      </c>
      <c r="M9" s="69">
        <f t="shared" si="0"/>
        <v>0</v>
      </c>
      <c r="N9" s="73"/>
      <c r="O9" s="18" t="s">
        <v>19</v>
      </c>
      <c r="P9" s="18" t="s">
        <v>19</v>
      </c>
      <c r="Q9" s="84">
        <f t="shared" si="1"/>
        <v>0</v>
      </c>
      <c r="R9" s="116">
        <f t="shared" si="2"/>
        <v>0</v>
      </c>
      <c r="S9" s="44">
        <f t="shared" si="3"/>
        <v>0</v>
      </c>
      <c r="T9" s="44">
        <f t="shared" si="4"/>
        <v>0</v>
      </c>
      <c r="U9" s="44">
        <f t="shared" si="4"/>
        <v>0</v>
      </c>
      <c r="V9" s="44">
        <f t="shared" si="4"/>
        <v>0</v>
      </c>
      <c r="W9" s="44">
        <f t="shared" si="4"/>
        <v>0</v>
      </c>
      <c r="X9" s="44">
        <f t="shared" si="4"/>
        <v>0</v>
      </c>
      <c r="Y9" s="44">
        <f t="shared" si="4"/>
        <v>0</v>
      </c>
      <c r="Z9" s="44">
        <f t="shared" si="4"/>
        <v>0</v>
      </c>
      <c r="AA9" s="44">
        <f t="shared" si="4"/>
        <v>0</v>
      </c>
    </row>
    <row r="10" spans="1:112" s="44" customFormat="1" ht="15" customHeight="1">
      <c r="A10" s="19" t="s">
        <v>20</v>
      </c>
      <c r="B10" s="92">
        <v>46374</v>
      </c>
      <c r="C10" s="70"/>
      <c r="D10" s="70"/>
      <c r="E10" s="70"/>
      <c r="F10" s="71"/>
      <c r="G10" s="72"/>
      <c r="H10" s="72"/>
      <c r="I10" s="76"/>
      <c r="J10" s="67">
        <f>IF(B10="",'12-15-2026'!J30,((D10-C10)+(F10-E10)+(H10-G10))*24)</f>
        <v>0</v>
      </c>
      <c r="K10" s="67">
        <f>IF(J10&gt;=8,8,IF(J10&lt;8,J10,0))</f>
        <v>0</v>
      </c>
      <c r="L10" s="68">
        <f>IF((J10-K10)&lt;=4,J10-K10,4)</f>
        <v>0</v>
      </c>
      <c r="M10" s="69">
        <f t="shared" si="0"/>
        <v>0</v>
      </c>
      <c r="N10" s="73"/>
      <c r="O10" s="18" t="s">
        <v>19</v>
      </c>
      <c r="P10" s="18" t="s">
        <v>19</v>
      </c>
      <c r="Q10" s="84">
        <f t="shared" si="1"/>
        <v>0</v>
      </c>
      <c r="R10" s="116">
        <f t="shared" si="2"/>
        <v>0</v>
      </c>
      <c r="S10" s="44">
        <f t="shared" si="3"/>
        <v>0</v>
      </c>
      <c r="T10" s="44">
        <f t="shared" si="4"/>
        <v>0</v>
      </c>
      <c r="U10" s="44">
        <f t="shared" si="4"/>
        <v>0</v>
      </c>
      <c r="V10" s="44">
        <f t="shared" si="4"/>
        <v>0</v>
      </c>
      <c r="W10" s="44">
        <f t="shared" si="4"/>
        <v>0</v>
      </c>
      <c r="X10" s="44">
        <f t="shared" si="4"/>
        <v>0</v>
      </c>
      <c r="Y10" s="44">
        <f t="shared" si="4"/>
        <v>0</v>
      </c>
      <c r="Z10" s="44">
        <f t="shared" si="4"/>
        <v>0</v>
      </c>
      <c r="AA10" s="44">
        <f t="shared" si="4"/>
        <v>0</v>
      </c>
    </row>
    <row r="11" spans="1:112" s="1" customFormat="1" ht="15" customHeight="1">
      <c r="A11" s="20" t="s">
        <v>21</v>
      </c>
      <c r="B11" s="92">
        <v>46375</v>
      </c>
      <c r="C11" s="70"/>
      <c r="D11" s="70"/>
      <c r="E11" s="70"/>
      <c r="F11" s="71"/>
      <c r="G11" s="72"/>
      <c r="H11" s="72"/>
      <c r="I11" s="76"/>
      <c r="J11" s="67">
        <f>IF(B11="",'12-15-2026'!J31,((D11-C11)+(F11-E11)+(H11-G11))*24)</f>
        <v>0</v>
      </c>
      <c r="K11" s="67">
        <f>IF(J11&gt;=8,IF(SUM(K6:K10)&gt;=40,0,IF((SUM(K6:K10)+J11)&gt;=40,IF(40-SUM(K6:K10)&gt;8,8,40-SUM(K6:K10)),IF(J11&gt;=8,8,IF(J11&lt;8,J11,0)))),IF(J11&lt;8,IF(SUM(K6:K10)&gt;=40,0,IF((SUM(K6:K10)+J11)&gt;=40,40-SUM(K6:K10),IF(J11&gt;=8,8,IF(J11&lt;8,J11,0))))))</f>
        <v>0</v>
      </c>
      <c r="L11" s="68">
        <f>IF(K11=J11,0,IF((SUM(K6:K10)+J11)&gt;=40,IF(J11&lt;=12,J11-K11,IF(J11&gt;12,12-K11,IF((J11-K11)&lt;=4,J11-K11,4))),IF(J11&lt;=12,J11-K11,IF(J11&gt;12,12-K11,IF((J11-K11)&lt;=4,J11-K11,4)))))</f>
        <v>0</v>
      </c>
      <c r="M11" s="69">
        <f t="shared" si="0"/>
        <v>0</v>
      </c>
      <c r="N11" s="73"/>
      <c r="O11" s="18" t="s">
        <v>19</v>
      </c>
      <c r="P11" s="18" t="s">
        <v>19</v>
      </c>
      <c r="Q11" s="82">
        <f t="shared" si="1"/>
        <v>0</v>
      </c>
      <c r="R11" s="116">
        <f t="shared" si="2"/>
        <v>0</v>
      </c>
      <c r="S11" s="44">
        <f t="shared" si="3"/>
        <v>0</v>
      </c>
      <c r="T11" s="44">
        <f t="shared" si="4"/>
        <v>0</v>
      </c>
      <c r="U11" s="44">
        <f t="shared" si="4"/>
        <v>0</v>
      </c>
      <c r="V11" s="44">
        <f t="shared" si="4"/>
        <v>0</v>
      </c>
      <c r="W11" s="44">
        <f t="shared" si="4"/>
        <v>0</v>
      </c>
      <c r="X11" s="44">
        <f t="shared" si="4"/>
        <v>0</v>
      </c>
      <c r="Y11" s="44">
        <f t="shared" si="4"/>
        <v>0</v>
      </c>
      <c r="Z11" s="44">
        <f t="shared" si="4"/>
        <v>0</v>
      </c>
      <c r="AA11" s="44">
        <f t="shared" si="4"/>
        <v>0</v>
      </c>
    </row>
    <row r="12" spans="1:112" s="1" customFormat="1" ht="15" customHeight="1" thickBot="1">
      <c r="A12" s="20" t="s">
        <v>22</v>
      </c>
      <c r="B12" s="92">
        <v>46376</v>
      </c>
      <c r="C12" s="70"/>
      <c r="D12" s="70"/>
      <c r="E12" s="70"/>
      <c r="F12" s="71"/>
      <c r="G12" s="72"/>
      <c r="H12" s="72"/>
      <c r="I12" s="76"/>
      <c r="J12" s="67">
        <f>IF(B12="",'12-15-2026'!J32,((D12-C12)+(F12-E12)+(H12-G12))*24)</f>
        <v>0</v>
      </c>
      <c r="K12" s="67">
        <f>IF(SUM(R6:R11)=6,0,IF(J12=0,0,IF(SUM(K6:K11)&gt;=40,0,IF((SUM(K6:K11)+J12)&gt;=40,IF(J12&gt;8,IF(40-SUM(K6:K11)&gt;8,8,40-SUM(K6:K11)),40-SUM(K6:K11)),IF(J12&gt;=8,8,IF(J12&lt;8,J12,0))))))</f>
        <v>0</v>
      </c>
      <c r="L12" s="68">
        <f>IF(SUM(R6:R11)=6,IF(J12&gt;=8,8,J12),IF(K13=40,IF(J12&lt;=12,J12-K12,IF(J12&gt;12,12-K12,IF((J12-K12)&lt;=4,J12-K12,4))),IF(SUM(R6:R11)=6,IF(J12&lt;=12,J12-K12,IF(J12&gt;12,12-K12,IF((J12-K12)&lt;=4,J12-K12,4))),IF(J12&gt;8,IF(J12&gt;12,4,J12-K12),0))))</f>
        <v>0</v>
      </c>
      <c r="M12" s="69">
        <f>IF(J12&gt;12,J12-SUM(K12:L12),IF(J12&gt;0,IF((K12+L12)=J12,0,J12-L12),0))</f>
        <v>0</v>
      </c>
      <c r="N12" s="73"/>
      <c r="O12" s="18" t="s">
        <v>19</v>
      </c>
      <c r="P12" s="18" t="s">
        <v>19</v>
      </c>
      <c r="Q12" s="83">
        <f t="shared" si="1"/>
        <v>0</v>
      </c>
      <c r="R12" s="117">
        <f t="shared" si="2"/>
        <v>0</v>
      </c>
      <c r="S12" s="44">
        <f t="shared" si="3"/>
        <v>0</v>
      </c>
      <c r="T12" s="44">
        <f t="shared" si="4"/>
        <v>0</v>
      </c>
      <c r="U12" s="44">
        <f t="shared" si="4"/>
        <v>0</v>
      </c>
      <c r="V12" s="44">
        <f t="shared" si="4"/>
        <v>0</v>
      </c>
      <c r="W12" s="44">
        <f t="shared" si="4"/>
        <v>0</v>
      </c>
      <c r="X12" s="44">
        <f t="shared" si="4"/>
        <v>0</v>
      </c>
      <c r="Y12" s="44">
        <f t="shared" si="4"/>
        <v>0</v>
      </c>
      <c r="Z12" s="44">
        <f t="shared" si="4"/>
        <v>0</v>
      </c>
      <c r="AA12" s="44">
        <f t="shared" si="4"/>
        <v>0</v>
      </c>
    </row>
    <row r="13" spans="1:112" s="1" customFormat="1" ht="18" customHeight="1" thickBot="1">
      <c r="A13" s="22"/>
      <c r="B13" s="23"/>
      <c r="C13" s="24" t="s">
        <v>23</v>
      </c>
      <c r="D13" s="9"/>
      <c r="E13" s="9"/>
      <c r="F13" s="9"/>
      <c r="G13" s="9"/>
      <c r="H13" s="9"/>
      <c r="I13" s="25">
        <f>SUM(I6:I12)</f>
        <v>0</v>
      </c>
      <c r="J13" s="25">
        <f>SUM(J6:J12)</f>
        <v>0</v>
      </c>
      <c r="K13" s="25">
        <f>SUM(K6:K12)</f>
        <v>0</v>
      </c>
      <c r="L13" s="25">
        <f>SUM(L6:L12)</f>
        <v>0</v>
      </c>
      <c r="M13" s="25">
        <f>SUM(M6:M12)</f>
        <v>0</v>
      </c>
      <c r="N13" s="9"/>
      <c r="O13" s="9"/>
      <c r="P13" s="9"/>
      <c r="Q13" s="86">
        <f>SUM(Q6:Q12)</f>
        <v>0</v>
      </c>
      <c r="R13" s="118"/>
      <c r="S13" s="44"/>
      <c r="T13" s="44"/>
      <c r="U13" s="44"/>
      <c r="V13" s="44"/>
      <c r="W13" s="44"/>
      <c r="X13" s="44"/>
      <c r="Y13" s="44"/>
      <c r="Z13" s="44"/>
      <c r="AA13" s="44"/>
    </row>
    <row r="14" spans="1:112" s="1" customFormat="1" ht="15" customHeight="1" thickBot="1">
      <c r="A14" s="22"/>
      <c r="B14" s="23"/>
      <c r="C14" s="24"/>
      <c r="D14" s="9"/>
      <c r="E14" s="9"/>
      <c r="F14" s="9"/>
      <c r="G14" s="9"/>
      <c r="H14" s="9"/>
      <c r="I14" s="63"/>
      <c r="J14" s="63"/>
      <c r="K14" s="63"/>
      <c r="L14" s="63"/>
      <c r="M14" s="63"/>
      <c r="N14" s="9"/>
      <c r="O14" s="9"/>
      <c r="P14" s="9"/>
      <c r="Q14" s="45"/>
      <c r="R14" s="118"/>
      <c r="S14" s="44"/>
      <c r="T14" s="44"/>
      <c r="U14" s="44"/>
      <c r="V14" s="44"/>
      <c r="W14" s="44"/>
      <c r="X14" s="44"/>
      <c r="Y14" s="44"/>
      <c r="Z14" s="44"/>
      <c r="AA14" s="44"/>
    </row>
    <row r="15" spans="1:112" s="1" customFormat="1" ht="15" customHeight="1">
      <c r="A15" s="10"/>
      <c r="B15" s="27"/>
      <c r="C15" s="15" t="s">
        <v>4</v>
      </c>
      <c r="D15" s="15" t="s">
        <v>5</v>
      </c>
      <c r="E15" s="15" t="s">
        <v>4</v>
      </c>
      <c r="F15" s="15" t="s">
        <v>5</v>
      </c>
      <c r="G15" s="28" t="s">
        <v>4</v>
      </c>
      <c r="H15" s="28" t="s">
        <v>5</v>
      </c>
      <c r="I15" s="75" t="s">
        <v>6</v>
      </c>
      <c r="J15" s="29" t="s">
        <v>7</v>
      </c>
      <c r="K15" s="30" t="s">
        <v>8</v>
      </c>
      <c r="L15" s="16" t="s">
        <v>9</v>
      </c>
      <c r="M15" s="30" t="s">
        <v>10</v>
      </c>
      <c r="N15" s="16" t="s">
        <v>11</v>
      </c>
      <c r="O15" s="17" t="s">
        <v>12</v>
      </c>
      <c r="P15" s="17" t="s">
        <v>13</v>
      </c>
      <c r="Q15" s="81" t="s">
        <v>14</v>
      </c>
      <c r="R15" s="119"/>
      <c r="S15" s="44"/>
      <c r="T15" s="44"/>
      <c r="U15" s="44"/>
      <c r="V15" s="44"/>
      <c r="W15" s="44"/>
      <c r="X15" s="44"/>
      <c r="Y15" s="44"/>
      <c r="Z15" s="44"/>
      <c r="AA15" s="44"/>
    </row>
    <row r="16" spans="1:112" s="1" customFormat="1" ht="15" customHeight="1">
      <c r="A16" s="19" t="s">
        <v>15</v>
      </c>
      <c r="B16" s="128">
        <v>46377</v>
      </c>
      <c r="C16" s="90"/>
      <c r="D16" s="90"/>
      <c r="E16" s="90"/>
      <c r="F16" s="90"/>
      <c r="G16" s="66"/>
      <c r="H16" s="66"/>
      <c r="I16" s="91"/>
      <c r="J16" s="67">
        <f t="shared" ref="J16:J22" si="5">((D16-C16)+(F16-E16)+(H16-G16))*24</f>
        <v>0</v>
      </c>
      <c r="K16" s="67">
        <f>IF(J16&gt;=8,8,IF(J16&lt;8,J16,0))</f>
        <v>0</v>
      </c>
      <c r="L16" s="68">
        <f>IF((J16-K16)&lt;=4,J16-K16,4)</f>
        <v>0</v>
      </c>
      <c r="M16" s="69">
        <f t="shared" ref="M16:M21" si="6">IF(J16&gt;12,J16-SUM(K16:L16),0)</f>
        <v>0</v>
      </c>
      <c r="N16" s="73"/>
      <c r="O16" s="18" t="s">
        <v>19</v>
      </c>
      <c r="P16" s="18" t="s">
        <v>19</v>
      </c>
      <c r="Q16" s="84">
        <f>IF(J16&gt;8,J16-8,0)</f>
        <v>0</v>
      </c>
      <c r="R16" s="116">
        <f t="shared" ref="R16:R22" si="7">IF(J16-I16&gt;0,1,0)</f>
        <v>0</v>
      </c>
      <c r="S16" s="44">
        <f t="shared" ref="S16:AA22" si="8">IF($N16=S$5,$I16,0)</f>
        <v>0</v>
      </c>
      <c r="T16" s="44">
        <f t="shared" si="8"/>
        <v>0</v>
      </c>
      <c r="U16" s="44">
        <f t="shared" si="8"/>
        <v>0</v>
      </c>
      <c r="V16" s="44">
        <f t="shared" si="8"/>
        <v>0</v>
      </c>
      <c r="W16" s="44">
        <f t="shared" si="8"/>
        <v>0</v>
      </c>
      <c r="X16" s="44">
        <f t="shared" si="8"/>
        <v>0</v>
      </c>
      <c r="Y16" s="44">
        <f t="shared" si="8"/>
        <v>0</v>
      </c>
      <c r="Z16" s="44">
        <f t="shared" si="8"/>
        <v>0</v>
      </c>
      <c r="AA16" s="44">
        <f t="shared" si="8"/>
        <v>0</v>
      </c>
    </row>
    <row r="17" spans="1:112" s="1" customFormat="1" ht="15" customHeight="1">
      <c r="A17" s="19" t="s">
        <v>16</v>
      </c>
      <c r="B17" s="128">
        <v>46378</v>
      </c>
      <c r="C17" s="90"/>
      <c r="D17" s="90"/>
      <c r="E17" s="90"/>
      <c r="F17" s="90"/>
      <c r="G17" s="66"/>
      <c r="H17" s="66"/>
      <c r="I17" s="91"/>
      <c r="J17" s="67">
        <f t="shared" si="5"/>
        <v>0</v>
      </c>
      <c r="K17" s="67">
        <f>IF(J17&gt;=8,8,IF(J17&lt;8,J17,0))</f>
        <v>0</v>
      </c>
      <c r="L17" s="68">
        <f>IF((J17-K17)&lt;=4,J17-K17,4)</f>
        <v>0</v>
      </c>
      <c r="M17" s="69">
        <f t="shared" si="6"/>
        <v>0</v>
      </c>
      <c r="N17" s="73"/>
      <c r="O17" s="18" t="s">
        <v>19</v>
      </c>
      <c r="P17" s="18" t="s">
        <v>19</v>
      </c>
      <c r="Q17" s="84">
        <f t="shared" ref="Q17:Q23" si="9">IF(J17&gt;8,J17-8,0)</f>
        <v>0</v>
      </c>
      <c r="R17" s="116">
        <f t="shared" si="7"/>
        <v>0</v>
      </c>
      <c r="S17" s="44">
        <f t="shared" si="8"/>
        <v>0</v>
      </c>
      <c r="T17" s="44">
        <f t="shared" si="8"/>
        <v>0</v>
      </c>
      <c r="U17" s="44">
        <f t="shared" si="8"/>
        <v>0</v>
      </c>
      <c r="V17" s="44">
        <f t="shared" si="8"/>
        <v>0</v>
      </c>
      <c r="W17" s="44">
        <f t="shared" si="8"/>
        <v>0</v>
      </c>
      <c r="X17" s="44">
        <f t="shared" si="8"/>
        <v>0</v>
      </c>
      <c r="Y17" s="44">
        <f t="shared" si="8"/>
        <v>0</v>
      </c>
      <c r="Z17" s="44">
        <f t="shared" si="8"/>
        <v>0</v>
      </c>
      <c r="AA17" s="44">
        <f t="shared" si="8"/>
        <v>0</v>
      </c>
    </row>
    <row r="18" spans="1:112" s="1" customFormat="1" ht="15" customHeight="1">
      <c r="A18" s="97" t="s">
        <v>17</v>
      </c>
      <c r="B18" s="128">
        <v>46379</v>
      </c>
      <c r="C18" s="90"/>
      <c r="D18" s="90"/>
      <c r="E18" s="90"/>
      <c r="F18" s="90"/>
      <c r="G18" s="66"/>
      <c r="H18" s="66"/>
      <c r="I18" s="91"/>
      <c r="J18" s="67">
        <f t="shared" si="5"/>
        <v>0</v>
      </c>
      <c r="K18" s="67">
        <f>IF(J18&gt;=8,8,IF(J18&lt;8,J18,0))</f>
        <v>0</v>
      </c>
      <c r="L18" s="68">
        <f>IF((J18-K18)&lt;=4,J18-K18,4)</f>
        <v>0</v>
      </c>
      <c r="M18" s="69">
        <f t="shared" si="6"/>
        <v>0</v>
      </c>
      <c r="N18" s="73"/>
      <c r="O18" s="18" t="s">
        <v>19</v>
      </c>
      <c r="P18" s="18" t="s">
        <v>19</v>
      </c>
      <c r="Q18" s="84">
        <f t="shared" si="9"/>
        <v>0</v>
      </c>
      <c r="R18" s="116">
        <f t="shared" si="7"/>
        <v>0</v>
      </c>
      <c r="S18" s="44">
        <f t="shared" si="8"/>
        <v>0</v>
      </c>
      <c r="T18" s="44">
        <f t="shared" si="8"/>
        <v>0</v>
      </c>
      <c r="U18" s="44">
        <f t="shared" si="8"/>
        <v>0</v>
      </c>
      <c r="V18" s="44">
        <f t="shared" si="8"/>
        <v>0</v>
      </c>
      <c r="W18" s="44">
        <f t="shared" si="8"/>
        <v>0</v>
      </c>
      <c r="X18" s="44">
        <f t="shared" si="8"/>
        <v>0</v>
      </c>
      <c r="Y18" s="44">
        <f t="shared" si="8"/>
        <v>0</v>
      </c>
      <c r="Z18" s="44">
        <f t="shared" si="8"/>
        <v>0</v>
      </c>
      <c r="AA18" s="44">
        <f t="shared" si="8"/>
        <v>0</v>
      </c>
    </row>
    <row r="19" spans="1:112" s="1" customFormat="1" ht="15" customHeight="1">
      <c r="A19" s="93" t="s">
        <v>18</v>
      </c>
      <c r="B19" s="95">
        <v>46380</v>
      </c>
      <c r="C19" s="70"/>
      <c r="D19" s="70"/>
      <c r="E19" s="70"/>
      <c r="F19" s="71"/>
      <c r="G19" s="72"/>
      <c r="H19" s="72"/>
      <c r="I19" s="76">
        <v>8</v>
      </c>
      <c r="J19" s="67">
        <f t="shared" ref="J19" si="10">((D19-C19)+(F19-E19)+(H19-G19))*24</f>
        <v>0</v>
      </c>
      <c r="K19" s="67">
        <f>IF(J19&gt;=8,8,IF(J19&lt;8,J19,0))</f>
        <v>0</v>
      </c>
      <c r="L19" s="68">
        <f>IF((J19-K19)&lt;=4,J19-K19,4)</f>
        <v>0</v>
      </c>
      <c r="M19" s="69">
        <f t="shared" ref="M19" si="11">IF(J19&gt;12,J19-SUM(K19:L19),0)</f>
        <v>0</v>
      </c>
      <c r="N19" s="73" t="s">
        <v>42</v>
      </c>
      <c r="O19" s="18" t="s">
        <v>19</v>
      </c>
      <c r="P19" s="18" t="s">
        <v>19</v>
      </c>
      <c r="Q19" s="84">
        <f t="shared" si="9"/>
        <v>0</v>
      </c>
      <c r="R19" s="116">
        <f t="shared" si="7"/>
        <v>0</v>
      </c>
      <c r="S19" s="44">
        <f t="shared" si="8"/>
        <v>0</v>
      </c>
      <c r="T19" s="44">
        <f t="shared" si="8"/>
        <v>8</v>
      </c>
      <c r="U19" s="44">
        <f t="shared" si="8"/>
        <v>0</v>
      </c>
      <c r="V19" s="44">
        <f t="shared" si="8"/>
        <v>0</v>
      </c>
      <c r="W19" s="44">
        <f t="shared" si="8"/>
        <v>0</v>
      </c>
      <c r="X19" s="44">
        <f t="shared" si="8"/>
        <v>0</v>
      </c>
      <c r="Y19" s="44">
        <f t="shared" si="8"/>
        <v>0</v>
      </c>
      <c r="Z19" s="44">
        <f t="shared" si="8"/>
        <v>0</v>
      </c>
      <c r="AA19" s="44">
        <f t="shared" si="8"/>
        <v>0</v>
      </c>
    </row>
    <row r="20" spans="1:112" s="44" customFormat="1" ht="15" customHeight="1">
      <c r="A20" s="93" t="s">
        <v>20</v>
      </c>
      <c r="B20" s="95">
        <v>46381</v>
      </c>
      <c r="C20" s="70"/>
      <c r="D20" s="70"/>
      <c r="E20" s="70"/>
      <c r="F20" s="71"/>
      <c r="G20" s="72"/>
      <c r="H20" s="72"/>
      <c r="I20" s="76">
        <v>8</v>
      </c>
      <c r="J20" s="67">
        <f t="shared" si="5"/>
        <v>0</v>
      </c>
      <c r="K20" s="67">
        <f>IF(J20&gt;=8,8,IF(J20&lt;8,J20,0))</f>
        <v>0</v>
      </c>
      <c r="L20" s="68">
        <f>IF((J20-K20)&lt;=4,J20-K20,4)</f>
        <v>0</v>
      </c>
      <c r="M20" s="69">
        <f t="shared" si="6"/>
        <v>0</v>
      </c>
      <c r="N20" s="73" t="s">
        <v>42</v>
      </c>
      <c r="O20" s="18" t="s">
        <v>19</v>
      </c>
      <c r="P20" s="18" t="s">
        <v>19</v>
      </c>
      <c r="Q20" s="84">
        <f t="shared" si="9"/>
        <v>0</v>
      </c>
      <c r="R20" s="116">
        <f t="shared" si="7"/>
        <v>0</v>
      </c>
      <c r="S20" s="44">
        <f t="shared" si="8"/>
        <v>0</v>
      </c>
      <c r="T20" s="44">
        <f t="shared" si="8"/>
        <v>8</v>
      </c>
      <c r="U20" s="44">
        <f t="shared" si="8"/>
        <v>0</v>
      </c>
      <c r="V20" s="44">
        <f t="shared" si="8"/>
        <v>0</v>
      </c>
      <c r="W20" s="44">
        <f t="shared" si="8"/>
        <v>0</v>
      </c>
      <c r="X20" s="44">
        <f t="shared" si="8"/>
        <v>0</v>
      </c>
      <c r="Y20" s="44">
        <f t="shared" si="8"/>
        <v>0</v>
      </c>
      <c r="Z20" s="44">
        <f t="shared" si="8"/>
        <v>0</v>
      </c>
      <c r="AA20" s="44">
        <f t="shared" si="8"/>
        <v>0</v>
      </c>
    </row>
    <row r="21" spans="1:112" s="44" customFormat="1" ht="15" customHeight="1">
      <c r="A21" s="20" t="s">
        <v>21</v>
      </c>
      <c r="B21" s="128">
        <v>46382</v>
      </c>
      <c r="C21" s="70"/>
      <c r="D21" s="70"/>
      <c r="E21" s="70"/>
      <c r="F21" s="71"/>
      <c r="G21" s="72"/>
      <c r="H21" s="72"/>
      <c r="I21" s="76"/>
      <c r="J21" s="67">
        <f t="shared" si="5"/>
        <v>0</v>
      </c>
      <c r="K21" s="67">
        <f>IF(J21&gt;=8,IF(SUM(K16:K20)&gt;=40,0,IF((SUM(K16:K20)+J21)&gt;=40,IF(40-SUM(K16:K20)&gt;8,8,40-SUM(K16:K20)),IF(J21&gt;=8,8,IF(J21&lt;8,J21,0)))),IF(J21&lt;8,IF(SUM(K16:K20)&gt;=40,0,IF((SUM(K16:K20)+J21)&gt;=40,40-SUM(K16:K20),IF(J21&gt;=8,8,IF(J21&lt;8,J21,0))))))</f>
        <v>0</v>
      </c>
      <c r="L21" s="68">
        <f>IF(K21=J21,0,IF((SUM(K16:K20)+J21)&gt;=40,IF(J21&lt;=12,J21-K21,IF(J21&gt;12,12-K21,IF((J21-K21)&lt;=4,J21-K21,4))),IF(J21&lt;=12,J21-K21,IF(J21&gt;12,12-K21,IF((J21-K21)&lt;=4,J21-K21,4)))))</f>
        <v>0</v>
      </c>
      <c r="M21" s="69">
        <f t="shared" si="6"/>
        <v>0</v>
      </c>
      <c r="N21" s="73"/>
      <c r="O21" s="18" t="s">
        <v>19</v>
      </c>
      <c r="P21" s="18" t="s">
        <v>19</v>
      </c>
      <c r="Q21" s="84">
        <f t="shared" si="9"/>
        <v>0</v>
      </c>
      <c r="R21" s="116">
        <f t="shared" si="7"/>
        <v>0</v>
      </c>
      <c r="S21" s="44">
        <f t="shared" si="8"/>
        <v>0</v>
      </c>
      <c r="T21" s="44">
        <f t="shared" si="8"/>
        <v>0</v>
      </c>
      <c r="U21" s="44">
        <f t="shared" si="8"/>
        <v>0</v>
      </c>
      <c r="V21" s="44">
        <f t="shared" si="8"/>
        <v>0</v>
      </c>
      <c r="W21" s="44">
        <f t="shared" si="8"/>
        <v>0</v>
      </c>
      <c r="X21" s="44">
        <f t="shared" si="8"/>
        <v>0</v>
      </c>
      <c r="Y21" s="44">
        <f t="shared" si="8"/>
        <v>0</v>
      </c>
      <c r="Z21" s="44">
        <f t="shared" si="8"/>
        <v>0</v>
      </c>
      <c r="AA21" s="44">
        <f t="shared" si="8"/>
        <v>0</v>
      </c>
    </row>
    <row r="22" spans="1:112" s="1" customFormat="1" ht="15" customHeight="1" thickBot="1">
      <c r="A22" s="20" t="s">
        <v>22</v>
      </c>
      <c r="B22" s="128">
        <v>46383</v>
      </c>
      <c r="C22" s="70"/>
      <c r="D22" s="70"/>
      <c r="E22" s="70"/>
      <c r="F22" s="71"/>
      <c r="G22" s="72"/>
      <c r="H22" s="72"/>
      <c r="I22" s="76"/>
      <c r="J22" s="67">
        <f t="shared" si="5"/>
        <v>0</v>
      </c>
      <c r="K22" s="67">
        <f>IF(SUM(R16:R21)=6,0,IF(J22=0,0,IF(SUM(K16:K21)&gt;=40,0,IF((SUM(K16:K21)+J22)&gt;=40,IF(J22&gt;8,IF(40-SUM(K16:K21)&gt;8,8,40-SUM(K16:K21)),40-SUM(K16:K21)),IF(J22&gt;=8,8,IF(J22&lt;8,J22,0))))))</f>
        <v>0</v>
      </c>
      <c r="L22" s="68">
        <f>IF(SUM(R16:R21)=6,IF(J22&gt;=8,8,J22),IF(K23=40,IF(J22&lt;=12,J22-K22,IF(J22&gt;12,12-K22,IF((J22-K22)&lt;=4,J22-K22,4))),IF(SUM(R16:R21)=6,IF(J22&lt;=12,J22-K22,IF(J22&gt;12,12-K22,IF((J22-K22)&lt;=4,J22-K22,4))),IF(J22&gt;8,IF(J22&gt;12,4,J22-K22),0))))</f>
        <v>0</v>
      </c>
      <c r="M22" s="69">
        <f>IF(J22&gt;12,J22-SUM(K22:L22),IF(J22&gt;0,IF((K22+L22)=J22,0,J22-L22),0))</f>
        <v>0</v>
      </c>
      <c r="N22" s="73"/>
      <c r="O22" s="18" t="s">
        <v>19</v>
      </c>
      <c r="P22" s="18" t="s">
        <v>19</v>
      </c>
      <c r="Q22" s="84">
        <f t="shared" si="9"/>
        <v>0</v>
      </c>
      <c r="R22" s="117">
        <f t="shared" si="7"/>
        <v>0</v>
      </c>
      <c r="S22" s="44">
        <f t="shared" si="8"/>
        <v>0</v>
      </c>
      <c r="T22" s="44">
        <f t="shared" si="8"/>
        <v>0</v>
      </c>
      <c r="U22" s="44">
        <f t="shared" si="8"/>
        <v>0</v>
      </c>
      <c r="V22" s="44">
        <f t="shared" si="8"/>
        <v>0</v>
      </c>
      <c r="W22" s="44">
        <f t="shared" si="8"/>
        <v>0</v>
      </c>
      <c r="X22" s="44">
        <f t="shared" si="8"/>
        <v>0</v>
      </c>
      <c r="Y22" s="44">
        <f t="shared" si="8"/>
        <v>0</v>
      </c>
      <c r="Z22" s="44">
        <f t="shared" si="8"/>
        <v>0</v>
      </c>
      <c r="AA22" s="44">
        <f t="shared" si="8"/>
        <v>0</v>
      </c>
    </row>
    <row r="23" spans="1:112" ht="15" customHeight="1" thickBot="1">
      <c r="A23" s="22"/>
      <c r="B23" s="23"/>
      <c r="C23" s="24" t="s">
        <v>23</v>
      </c>
      <c r="D23" s="9"/>
      <c r="E23" s="9"/>
      <c r="F23" s="9"/>
      <c r="G23" s="9"/>
      <c r="H23" s="9"/>
      <c r="I23" s="25">
        <f>SUM(I16:I22)</f>
        <v>16</v>
      </c>
      <c r="J23" s="25">
        <f>SUM(J16:J22)</f>
        <v>0</v>
      </c>
      <c r="K23" s="25">
        <f>SUM(K16:K22)</f>
        <v>0</v>
      </c>
      <c r="L23" s="25">
        <f>SUM(L16:L22)</f>
        <v>0</v>
      </c>
      <c r="M23" s="25">
        <f>SUM(M16:M22)</f>
        <v>0</v>
      </c>
      <c r="N23" s="9"/>
      <c r="O23" s="21"/>
      <c r="P23" s="21"/>
      <c r="Q23" s="84">
        <f t="shared" si="9"/>
        <v>0</v>
      </c>
      <c r="R23" s="45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</row>
    <row r="24" spans="1:112" ht="15" customHeight="1" thickBot="1">
      <c r="A24" s="22"/>
      <c r="B24" s="23"/>
      <c r="C24" s="24"/>
      <c r="D24" s="9"/>
      <c r="E24" s="9"/>
      <c r="F24" s="9"/>
      <c r="G24" s="9"/>
      <c r="H24" s="9"/>
      <c r="I24" s="63"/>
      <c r="J24" s="63"/>
      <c r="K24" s="63"/>
      <c r="L24" s="63"/>
      <c r="M24" s="63"/>
      <c r="N24" s="9"/>
      <c r="O24" s="21"/>
      <c r="P24" s="21"/>
      <c r="Q24" s="88"/>
      <c r="R24" s="45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</row>
    <row r="25" spans="1:112" ht="15" customHeight="1">
      <c r="A25" s="10"/>
      <c r="B25" s="27"/>
      <c r="C25" s="15" t="s">
        <v>4</v>
      </c>
      <c r="D25" s="15" t="s">
        <v>5</v>
      </c>
      <c r="E25" s="15" t="s">
        <v>4</v>
      </c>
      <c r="F25" s="15" t="s">
        <v>5</v>
      </c>
      <c r="G25" s="28" t="s">
        <v>4</v>
      </c>
      <c r="H25" s="28" t="s">
        <v>5</v>
      </c>
      <c r="I25" s="75" t="s">
        <v>6</v>
      </c>
      <c r="J25" s="29" t="s">
        <v>7</v>
      </c>
      <c r="K25" s="30" t="s">
        <v>8</v>
      </c>
      <c r="L25" s="16" t="s">
        <v>9</v>
      </c>
      <c r="M25" s="30" t="s">
        <v>10</v>
      </c>
      <c r="N25" s="16" t="s">
        <v>11</v>
      </c>
      <c r="O25" s="17" t="s">
        <v>12</v>
      </c>
      <c r="P25" s="17" t="s">
        <v>13</v>
      </c>
      <c r="Q25" s="81" t="s">
        <v>14</v>
      </c>
      <c r="R25" s="45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</row>
    <row r="26" spans="1:112" ht="15" customHeight="1">
      <c r="A26" s="19" t="s">
        <v>15</v>
      </c>
      <c r="B26" s="128">
        <v>46384</v>
      </c>
      <c r="C26" s="90"/>
      <c r="D26" s="90"/>
      <c r="E26" s="90"/>
      <c r="F26" s="90"/>
      <c r="G26" s="66"/>
      <c r="H26" s="66"/>
      <c r="I26" s="91"/>
      <c r="J26" s="67">
        <f t="shared" ref="J26:J32" si="12">((D26-C26)+(F26-E26)+(H26-G26))*24</f>
        <v>0</v>
      </c>
      <c r="K26" s="67">
        <f>IF(J26&gt;=8,8,IF(J26&lt;8,J26,0))</f>
        <v>0</v>
      </c>
      <c r="L26" s="68">
        <f>IF((J26-K26)&lt;=4,J26-K26,4)</f>
        <v>0</v>
      </c>
      <c r="M26" s="69">
        <f t="shared" ref="M26:M31" si="13">IF(J26&gt;12,J26-SUM(K26:L26),0)</f>
        <v>0</v>
      </c>
      <c r="N26" s="73"/>
      <c r="O26" s="18" t="s">
        <v>19</v>
      </c>
      <c r="P26" s="18" t="s">
        <v>19</v>
      </c>
      <c r="Q26" s="84">
        <f>IF(J26&gt;8,J26-8,0)</f>
        <v>0</v>
      </c>
      <c r="R26" s="45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</row>
    <row r="27" spans="1:112" ht="15" customHeight="1">
      <c r="A27" s="19" t="s">
        <v>16</v>
      </c>
      <c r="B27" s="128">
        <v>46385</v>
      </c>
      <c r="C27" s="90"/>
      <c r="D27" s="90"/>
      <c r="E27" s="90"/>
      <c r="F27" s="90"/>
      <c r="G27" s="66"/>
      <c r="H27" s="66"/>
      <c r="I27" s="91"/>
      <c r="J27" s="67">
        <f t="shared" si="12"/>
        <v>0</v>
      </c>
      <c r="K27" s="67">
        <f>IF(J27&gt;=8,8,IF(J27&lt;8,J27,0))</f>
        <v>0</v>
      </c>
      <c r="L27" s="68">
        <f>IF((J27-K27)&lt;=4,J27-K27,4)</f>
        <v>0</v>
      </c>
      <c r="M27" s="69">
        <f t="shared" si="13"/>
        <v>0</v>
      </c>
      <c r="N27" s="73"/>
      <c r="O27" s="18" t="s">
        <v>19</v>
      </c>
      <c r="P27" s="18" t="s">
        <v>19</v>
      </c>
      <c r="Q27" s="84">
        <f t="shared" ref="Q27:Q33" si="14">IF(J27&gt;8,J27-8,0)</f>
        <v>0</v>
      </c>
      <c r="R27" s="45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</row>
    <row r="28" spans="1:112" ht="15" customHeight="1">
      <c r="A28" s="19" t="s">
        <v>17</v>
      </c>
      <c r="B28" s="128">
        <v>46386</v>
      </c>
      <c r="C28" s="90"/>
      <c r="D28" s="90"/>
      <c r="E28" s="90"/>
      <c r="F28" s="90"/>
      <c r="G28" s="66"/>
      <c r="H28" s="66"/>
      <c r="I28" s="91"/>
      <c r="J28" s="67">
        <f t="shared" si="12"/>
        <v>0</v>
      </c>
      <c r="K28" s="67">
        <f>IF(J28&gt;=8,8,IF(J28&lt;8,J28,0))</f>
        <v>0</v>
      </c>
      <c r="L28" s="68">
        <f>IF((J28-K28)&lt;=4,J28-K28,4)</f>
        <v>0</v>
      </c>
      <c r="M28" s="69">
        <f t="shared" si="13"/>
        <v>0</v>
      </c>
      <c r="N28" s="73"/>
      <c r="O28" s="18" t="s">
        <v>19</v>
      </c>
      <c r="P28" s="18" t="s">
        <v>19</v>
      </c>
      <c r="Q28" s="84">
        <f t="shared" si="14"/>
        <v>0</v>
      </c>
      <c r="R28" s="45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</row>
    <row r="29" spans="1:112" ht="15" customHeight="1">
      <c r="A29" s="19" t="s">
        <v>18</v>
      </c>
      <c r="B29" s="128">
        <v>46387</v>
      </c>
      <c r="C29" s="70"/>
      <c r="D29" s="70"/>
      <c r="E29" s="70"/>
      <c r="F29" s="71"/>
      <c r="G29" s="72"/>
      <c r="H29" s="72"/>
      <c r="I29" s="76"/>
      <c r="J29" s="67">
        <f t="shared" si="12"/>
        <v>0</v>
      </c>
      <c r="K29" s="67">
        <f>IF(J29&gt;=8,8,IF(J29&lt;8,J29,0))</f>
        <v>0</v>
      </c>
      <c r="L29" s="68">
        <f>IF((J29-K29)&lt;=4,J29-K29,4)</f>
        <v>0</v>
      </c>
      <c r="M29" s="69">
        <f t="shared" si="13"/>
        <v>0</v>
      </c>
      <c r="N29" s="73"/>
      <c r="O29" s="18" t="s">
        <v>19</v>
      </c>
      <c r="P29" s="18" t="s">
        <v>19</v>
      </c>
      <c r="Q29" s="84">
        <f t="shared" si="14"/>
        <v>0</v>
      </c>
      <c r="R29" s="45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</row>
    <row r="30" spans="1:112" ht="15" customHeight="1">
      <c r="A30" s="97" t="s">
        <v>20</v>
      </c>
      <c r="B30" s="128"/>
      <c r="C30" s="70"/>
      <c r="D30" s="70"/>
      <c r="E30" s="70"/>
      <c r="F30" s="71"/>
      <c r="G30" s="72"/>
      <c r="H30" s="72"/>
      <c r="I30" s="76"/>
      <c r="J30" s="67">
        <f t="shared" si="12"/>
        <v>0</v>
      </c>
      <c r="K30" s="67">
        <f>IF(J30&gt;=8,8,IF(J30&lt;8,J30,0))</f>
        <v>0</v>
      </c>
      <c r="L30" s="68">
        <f>IF((J30-K30)&lt;=4,J30-K30,4)</f>
        <v>0</v>
      </c>
      <c r="M30" s="69">
        <f t="shared" si="13"/>
        <v>0</v>
      </c>
      <c r="N30" s="73"/>
      <c r="O30" s="18" t="s">
        <v>19</v>
      </c>
      <c r="P30" s="18" t="s">
        <v>19</v>
      </c>
      <c r="Q30" s="84">
        <f t="shared" si="14"/>
        <v>0</v>
      </c>
      <c r="R30" s="45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</row>
    <row r="31" spans="1:112" ht="15" customHeight="1">
      <c r="A31" s="20" t="s">
        <v>21</v>
      </c>
      <c r="B31" s="128"/>
      <c r="C31" s="70"/>
      <c r="D31" s="70"/>
      <c r="E31" s="70"/>
      <c r="F31" s="71"/>
      <c r="G31" s="72"/>
      <c r="H31" s="72"/>
      <c r="I31" s="76"/>
      <c r="J31" s="67">
        <f t="shared" si="12"/>
        <v>0</v>
      </c>
      <c r="K31" s="67">
        <f>IF(J31&gt;=8,IF(SUM(K26:K30)&gt;=40,0,IF((SUM(K26:K30)+J31)&gt;=40,IF(40-SUM(K26:K30)&gt;8,8,40-SUM(K26:K30)),IF(J31&gt;=8,8,IF(J31&lt;8,J31,0)))),IF(J31&lt;8,IF(SUM(K26:K30)&gt;=40,0,IF((SUM(K26:K30)+J31)&gt;=40,40-SUM(K26:K30),IF(J31&gt;=8,8,IF(J31&lt;8,J31,0))))))</f>
        <v>0</v>
      </c>
      <c r="L31" s="68">
        <f>IF(K31=J31,0,IF((SUM(K26:K30)+J31)&gt;=40,IF(J31&lt;=12,J31-K31,IF(J31&gt;12,12-K31,IF((J31-K31)&lt;=4,J31-K31,4))),IF(J31&lt;=12,J31-K31,IF(J31&gt;12,12-K31,IF((J31-K31)&lt;=4,J31-K31,4)))))</f>
        <v>0</v>
      </c>
      <c r="M31" s="69">
        <f t="shared" si="13"/>
        <v>0</v>
      </c>
      <c r="N31" s="73"/>
      <c r="O31" s="18" t="s">
        <v>19</v>
      </c>
      <c r="P31" s="18" t="s">
        <v>19</v>
      </c>
      <c r="Q31" s="84">
        <f t="shared" si="14"/>
        <v>0</v>
      </c>
      <c r="R31" s="45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</row>
    <row r="32" spans="1:112" ht="15" customHeight="1" thickBot="1">
      <c r="A32" s="20" t="s">
        <v>22</v>
      </c>
      <c r="B32" s="128"/>
      <c r="C32" s="70"/>
      <c r="D32" s="70"/>
      <c r="E32" s="70"/>
      <c r="F32" s="71"/>
      <c r="G32" s="72"/>
      <c r="H32" s="72"/>
      <c r="I32" s="76"/>
      <c r="J32" s="67">
        <f t="shared" si="12"/>
        <v>0</v>
      </c>
      <c r="K32" s="67">
        <f>IF(SUM(R26:R31)=6,0,IF(J32=0,0,IF(SUM(K26:K31)&gt;=40,0,IF((SUM(K26:K31)+J32)&gt;=40,IF(J32&gt;8,IF(40-SUM(K26:K31)&gt;8,8,40-SUM(K26:K31)),40-SUM(K26:K31)),IF(J32&gt;=8,8,IF(J32&lt;8,J32,0))))))</f>
        <v>0</v>
      </c>
      <c r="L32" s="68">
        <f>IF(SUM(R26:R31)=6,IF(J32&gt;=8,8,J32),IF(K33=40,IF(J32&lt;=12,J32-K32,IF(J32&gt;12,12-K32,IF((J32-K32)&lt;=4,J32-K32,4))),IF(SUM(R26:R31)=6,IF(J32&lt;=12,J32-K32,IF(J32&gt;12,12-K32,IF((J32-K32)&lt;=4,J32-K32,4))),IF(J32&gt;8,IF(J32&gt;12,4,J32-K32),0))))</f>
        <v>0</v>
      </c>
      <c r="M32" s="69">
        <f>IF(J32&gt;12,J32-SUM(K32:L32),IF(J32&gt;0,IF((K32+L32)=J32,0,J32-L32),0))</f>
        <v>0</v>
      </c>
      <c r="N32" s="73"/>
      <c r="O32" s="18" t="s">
        <v>19</v>
      </c>
      <c r="P32" s="18" t="s">
        <v>19</v>
      </c>
      <c r="Q32" s="84">
        <f t="shared" si="14"/>
        <v>0</v>
      </c>
      <c r="R32" s="45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</row>
    <row r="33" spans="1:112" ht="15" customHeight="1" thickBot="1">
      <c r="A33" s="22"/>
      <c r="B33" s="23"/>
      <c r="C33" s="24" t="s">
        <v>23</v>
      </c>
      <c r="D33" s="9"/>
      <c r="E33" s="9"/>
      <c r="F33" s="9"/>
      <c r="G33" s="9"/>
      <c r="H33" s="9"/>
      <c r="I33" s="25">
        <f>SUM(I26:I32)</f>
        <v>0</v>
      </c>
      <c r="J33" s="25">
        <f>SUM(J26:J32)</f>
        <v>0</v>
      </c>
      <c r="K33" s="25">
        <f>SUM(K26:K32)</f>
        <v>0</v>
      </c>
      <c r="L33" s="25">
        <f>SUM(L26:L32)</f>
        <v>0</v>
      </c>
      <c r="M33" s="25">
        <f>SUM(M26:M32)</f>
        <v>0</v>
      </c>
      <c r="N33" s="9"/>
      <c r="O33" s="21"/>
      <c r="P33" s="21"/>
      <c r="Q33" s="84">
        <f t="shared" si="14"/>
        <v>0</v>
      </c>
      <c r="R33" s="45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</row>
    <row r="34" spans="1:112" ht="15" customHeight="1" thickBot="1">
      <c r="A34" s="22"/>
      <c r="B34" s="23"/>
      <c r="C34" s="24"/>
      <c r="D34" s="9"/>
      <c r="E34" s="9"/>
      <c r="F34" s="9"/>
      <c r="G34" s="9"/>
      <c r="H34" s="9"/>
      <c r="I34" s="63"/>
      <c r="J34" s="63"/>
      <c r="K34" s="63"/>
      <c r="L34" s="63"/>
      <c r="M34" s="63"/>
      <c r="N34" s="9"/>
      <c r="O34" s="21"/>
      <c r="P34" s="21"/>
      <c r="Q34" s="88"/>
      <c r="R34" s="45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</row>
    <row r="35" spans="1:112" ht="18.5" thickBot="1">
      <c r="A35" s="33"/>
      <c r="B35" s="11"/>
      <c r="C35" s="34" t="s">
        <v>24</v>
      </c>
      <c r="D35" s="35"/>
      <c r="E35" s="35"/>
      <c r="F35" s="35"/>
      <c r="G35" s="35"/>
      <c r="H35" s="35"/>
      <c r="I35" s="36">
        <f>SUM(I13+I23+I33)</f>
        <v>16</v>
      </c>
      <c r="J35" s="36">
        <f>SUM(J13+J23+J33)</f>
        <v>0</v>
      </c>
      <c r="K35" s="36">
        <f>SUM(K13+K23+K33)</f>
        <v>0</v>
      </c>
      <c r="L35" s="36">
        <f>SUM(L13+L23+L33)</f>
        <v>0</v>
      </c>
      <c r="M35" s="36">
        <f>SUM(M13+M23+M33)</f>
        <v>0</v>
      </c>
      <c r="N35" s="9"/>
      <c r="O35" s="1"/>
      <c r="P35" s="1"/>
      <c r="Q35" s="37" t="s">
        <v>25</v>
      </c>
      <c r="R35" s="41"/>
      <c r="S35" s="1">
        <f t="shared" ref="S35:AA35" si="15">SUM(S6:S34)</f>
        <v>0</v>
      </c>
      <c r="T35" s="1">
        <f t="shared" si="15"/>
        <v>16</v>
      </c>
      <c r="U35" s="1">
        <f t="shared" si="15"/>
        <v>0</v>
      </c>
      <c r="V35" s="1">
        <f t="shared" si="15"/>
        <v>0</v>
      </c>
      <c r="W35" s="1">
        <f t="shared" si="15"/>
        <v>0</v>
      </c>
      <c r="X35" s="1">
        <f t="shared" si="15"/>
        <v>0</v>
      </c>
      <c r="Y35" s="1">
        <f t="shared" si="15"/>
        <v>0</v>
      </c>
      <c r="Z35" s="1">
        <f t="shared" si="15"/>
        <v>0</v>
      </c>
      <c r="AA35" s="1">
        <f t="shared" si="15"/>
        <v>0</v>
      </c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</row>
    <row r="36" spans="1:112" ht="18">
      <c r="A36" s="33"/>
      <c r="B36" s="11"/>
      <c r="C36" s="34"/>
      <c r="D36" s="35"/>
      <c r="E36" s="35"/>
      <c r="F36" s="35"/>
      <c r="G36" s="35"/>
      <c r="H36" s="35"/>
      <c r="I36" s="38"/>
      <c r="J36" s="38"/>
      <c r="K36" s="38"/>
      <c r="L36" s="38"/>
      <c r="M36" s="38"/>
      <c r="N36" s="9"/>
      <c r="O36" s="1"/>
      <c r="P36" s="1"/>
      <c r="Q36" s="39">
        <f>J35</f>
        <v>0</v>
      </c>
      <c r="R36" s="46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</row>
    <row r="37" spans="1:112" ht="13.5" thickBot="1">
      <c r="A37" s="42" t="s">
        <v>29</v>
      </c>
      <c r="O37" s="1"/>
      <c r="P37" s="1"/>
      <c r="Q37" s="9"/>
      <c r="R37" s="9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</row>
    <row r="38" spans="1:112" ht="13">
      <c r="A38" s="47" t="s">
        <v>30</v>
      </c>
      <c r="B38" s="48"/>
      <c r="C38" s="47"/>
      <c r="D38" s="47"/>
      <c r="E38" s="47"/>
      <c r="F38" s="47"/>
      <c r="G38" s="47"/>
      <c r="H38" s="47"/>
      <c r="I38" s="79"/>
      <c r="J38" s="47"/>
      <c r="K38" s="141" t="s">
        <v>35</v>
      </c>
      <c r="L38" s="142"/>
      <c r="M38" s="142"/>
      <c r="N38" s="142"/>
      <c r="O38" s="142"/>
      <c r="P38" s="142"/>
      <c r="Q38" s="142"/>
      <c r="R38" s="143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</row>
    <row r="39" spans="1:112">
      <c r="A39" s="47" t="s">
        <v>31</v>
      </c>
      <c r="B39" s="48"/>
      <c r="C39" s="47"/>
      <c r="D39" s="47"/>
      <c r="E39" s="47"/>
      <c r="F39" s="47"/>
      <c r="G39" s="47"/>
      <c r="H39" s="47"/>
      <c r="I39" s="79"/>
      <c r="J39" s="47"/>
      <c r="K39" s="58"/>
      <c r="L39" s="60" t="s">
        <v>36</v>
      </c>
      <c r="M39" s="49"/>
      <c r="N39" s="49"/>
      <c r="O39" s="60" t="s">
        <v>40</v>
      </c>
      <c r="P39" s="1"/>
      <c r="Q39" s="9"/>
      <c r="R39" s="53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</row>
    <row r="40" spans="1:112">
      <c r="A40" s="50" t="s">
        <v>32</v>
      </c>
      <c r="B40" s="48"/>
      <c r="C40" s="47"/>
      <c r="D40" s="47"/>
      <c r="E40" s="47"/>
      <c r="F40" s="47"/>
      <c r="G40" s="47"/>
      <c r="H40" s="47"/>
      <c r="I40" s="79"/>
      <c r="J40" s="47"/>
      <c r="K40" s="58"/>
      <c r="L40" s="64" t="s">
        <v>37</v>
      </c>
      <c r="M40" s="65"/>
      <c r="N40" s="49"/>
      <c r="O40" s="60" t="s">
        <v>44</v>
      </c>
      <c r="P40" s="1"/>
      <c r="Q40" s="9"/>
      <c r="R40" s="53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</row>
    <row r="41" spans="1:112">
      <c r="A41" s="47" t="s">
        <v>33</v>
      </c>
      <c r="B41" s="48"/>
      <c r="C41" s="47"/>
      <c r="D41" s="47"/>
      <c r="E41" s="47"/>
      <c r="F41" s="47"/>
      <c r="G41" s="47"/>
      <c r="H41" s="47"/>
      <c r="I41" s="79"/>
      <c r="J41" s="47"/>
      <c r="K41" s="58"/>
      <c r="L41" s="60" t="s">
        <v>39</v>
      </c>
      <c r="M41" s="49"/>
      <c r="N41" s="49"/>
      <c r="O41" s="60" t="s">
        <v>41</v>
      </c>
      <c r="P41" s="1"/>
      <c r="Q41" s="9"/>
      <c r="R41" s="53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</row>
    <row r="42" spans="1:112">
      <c r="A42" s="47" t="s">
        <v>34</v>
      </c>
      <c r="B42" s="48"/>
      <c r="C42" s="47"/>
      <c r="D42" s="47"/>
      <c r="E42" s="47"/>
      <c r="F42" s="47"/>
      <c r="G42" s="47"/>
      <c r="H42" s="47"/>
      <c r="I42" s="79"/>
      <c r="J42" s="47"/>
      <c r="K42" s="58"/>
      <c r="L42" s="60" t="s">
        <v>43</v>
      </c>
      <c r="M42" s="49"/>
      <c r="N42" s="49"/>
      <c r="O42" s="60" t="s">
        <v>38</v>
      </c>
      <c r="P42" s="49"/>
      <c r="Q42" s="9"/>
      <c r="R42" s="53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</row>
    <row r="43" spans="1:112" ht="13" thickBot="1">
      <c r="K43" s="59"/>
      <c r="L43" s="61" t="s">
        <v>46</v>
      </c>
      <c r="M43" s="54"/>
      <c r="N43" s="54"/>
      <c r="O43" s="61"/>
      <c r="P43" s="55"/>
      <c r="Q43" s="56"/>
      <c r="R43" s="57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>
      <c r="N44" s="9"/>
      <c r="O44" s="1"/>
      <c r="P44" s="1"/>
      <c r="Q44" s="2"/>
      <c r="R44" s="2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 ht="13">
      <c r="A45" s="52" t="s">
        <v>26</v>
      </c>
      <c r="B45" s="11"/>
      <c r="C45" s="10"/>
      <c r="D45" s="10"/>
      <c r="E45" s="13"/>
      <c r="F45" s="13"/>
      <c r="G45" s="13"/>
      <c r="H45" s="13"/>
      <c r="I45" s="80"/>
      <c r="J45" s="13"/>
      <c r="K45" s="12" t="s">
        <v>27</v>
      </c>
      <c r="L45" s="13"/>
      <c r="M45" s="13"/>
      <c r="N45" s="10"/>
      <c r="O45" s="1"/>
      <c r="P45" s="1"/>
      <c r="Q45" s="40"/>
      <c r="R45" s="40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>
      <c r="B46" s="2"/>
      <c r="O46" s="1"/>
      <c r="P46" s="1"/>
      <c r="Q46" s="9"/>
      <c r="R46" s="9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 ht="13">
      <c r="A47" s="51" t="s">
        <v>28</v>
      </c>
      <c r="B47" s="11"/>
      <c r="C47" s="10"/>
      <c r="D47" s="10"/>
      <c r="E47" s="13"/>
      <c r="F47" s="13"/>
      <c r="G47" s="13"/>
      <c r="H47" s="13"/>
      <c r="I47" s="80"/>
      <c r="J47" s="13"/>
      <c r="K47" s="12" t="s">
        <v>27</v>
      </c>
      <c r="L47" s="13"/>
      <c r="M47" s="13"/>
      <c r="O47" s="1"/>
      <c r="P47" s="1"/>
      <c r="Q47" s="9"/>
      <c r="R47" s="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>
      <c r="O48" s="1"/>
      <c r="P48" s="1"/>
      <c r="Q48" s="9"/>
      <c r="R48" s="9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5:112">
      <c r="O49" s="1"/>
      <c r="P49" s="1"/>
      <c r="Q49" s="9"/>
      <c r="R49" s="9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5:112">
      <c r="O50" s="1"/>
      <c r="P50" s="1"/>
      <c r="Q50" s="9"/>
      <c r="R50" s="9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5:112">
      <c r="O51" s="1"/>
      <c r="P51" s="1"/>
      <c r="Q51" s="9"/>
      <c r="R51" s="9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5:112">
      <c r="O52" s="1"/>
      <c r="P52" s="1"/>
      <c r="Q52" s="9"/>
      <c r="R52" s="9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5:112">
      <c r="O53" s="1"/>
      <c r="P53" s="1"/>
      <c r="Q53" s="9"/>
      <c r="R53" s="9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5:112">
      <c r="O54" s="1"/>
      <c r="P54" s="1"/>
      <c r="Q54" s="9"/>
      <c r="R54" s="9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5:112">
      <c r="O55" s="1"/>
      <c r="P55" s="1"/>
      <c r="Q55" s="9"/>
      <c r="R55" s="9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5:112">
      <c r="O56" s="1"/>
      <c r="P56" s="1"/>
      <c r="Q56" s="9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5:112">
      <c r="O57" s="1"/>
      <c r="P57" s="1"/>
      <c r="Q57" s="9"/>
      <c r="R57" s="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5:112">
      <c r="O58" s="1"/>
      <c r="P58" s="1"/>
      <c r="Q58" s="9"/>
      <c r="R58" s="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5:112">
      <c r="O59" s="1"/>
      <c r="P59" s="1"/>
      <c r="Q59" s="9"/>
      <c r="R59" s="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5:112">
      <c r="O60" s="1"/>
      <c r="P60" s="1"/>
      <c r="Q60" s="9"/>
      <c r="R60" s="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5:112">
      <c r="O61" s="1"/>
      <c r="P61" s="1"/>
      <c r="Q61" s="9"/>
      <c r="R61" s="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5:112">
      <c r="O62" s="1"/>
      <c r="P62" s="1"/>
      <c r="Q62" s="9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5:112">
      <c r="O63" s="1"/>
      <c r="P63" s="1"/>
      <c r="Q63" s="9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5:112">
      <c r="O64" s="1"/>
      <c r="P64" s="1"/>
      <c r="Q64" s="9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5:112">
      <c r="O65" s="1"/>
      <c r="P65" s="1"/>
      <c r="Q65" s="9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5:112">
      <c r="O66" s="1"/>
      <c r="P66" s="1"/>
      <c r="Q66" s="9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5:112">
      <c r="O67" s="1"/>
      <c r="P67" s="1"/>
      <c r="Q67" s="9"/>
      <c r="R67" s="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5:112">
      <c r="O68" s="1"/>
      <c r="P68" s="1"/>
      <c r="Q68" s="9"/>
      <c r="R68" s="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5:112">
      <c r="O69" s="1"/>
      <c r="P69" s="1"/>
      <c r="Q69" s="9"/>
      <c r="R69" s="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5:112">
      <c r="O70" s="1"/>
      <c r="P70" s="1"/>
      <c r="Q70" s="9"/>
      <c r="R70" s="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5:112">
      <c r="O71" s="1"/>
      <c r="P71" s="1"/>
      <c r="Q71" s="9"/>
      <c r="R71" s="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5:112">
      <c r="O72" s="1"/>
      <c r="P72" s="1"/>
      <c r="Q72" s="9"/>
      <c r="R72" s="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5:112">
      <c r="O73" s="1"/>
      <c r="P73" s="1"/>
      <c r="Q73" s="9"/>
      <c r="R73" s="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5:112">
      <c r="O74" s="1"/>
      <c r="P74" s="1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5:112">
      <c r="O75" s="1"/>
      <c r="P75" s="1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5:112">
      <c r="O76" s="1"/>
      <c r="P76" s="1"/>
      <c r="Q76" s="9"/>
      <c r="R76" s="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5:112">
      <c r="O77" s="1"/>
      <c r="P77" s="1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5:112">
      <c r="O78" s="1"/>
      <c r="P78" s="1"/>
      <c r="Q78" s="9"/>
      <c r="R78" s="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5:112">
      <c r="O79" s="1"/>
      <c r="P79" s="1"/>
      <c r="Q79" s="9"/>
      <c r="R79" s="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5:112">
      <c r="O80" s="1"/>
      <c r="P80" s="1"/>
      <c r="Q80" s="9"/>
      <c r="R80" s="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5:112">
      <c r="O81" s="1"/>
      <c r="P81" s="1"/>
      <c r="Q81" s="9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5:112">
      <c r="O82" s="1"/>
      <c r="P82" s="1"/>
      <c r="Q82" s="9"/>
      <c r="R82" s="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5:112">
      <c r="O83" s="1"/>
      <c r="P83" s="1"/>
      <c r="Q83" s="9"/>
      <c r="R83" s="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5:112">
      <c r="O84" s="1"/>
      <c r="P84" s="1"/>
      <c r="Q84" s="9"/>
      <c r="R84" s="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5:112">
      <c r="O85" s="1"/>
      <c r="P85" s="1"/>
      <c r="Q85" s="9"/>
      <c r="R85" s="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5:112">
      <c r="O86" s="1"/>
      <c r="P86" s="1"/>
      <c r="Q86" s="9"/>
      <c r="R86" s="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5:112">
      <c r="O87" s="1"/>
      <c r="P87" s="1"/>
      <c r="Q87" s="9"/>
      <c r="R87" s="9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5:112">
      <c r="O88" s="1"/>
      <c r="P88" s="1"/>
      <c r="Q88" s="9"/>
      <c r="R88" s="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5:112">
      <c r="O89" s="1"/>
      <c r="P89" s="1"/>
      <c r="Q89" s="9"/>
      <c r="R89" s="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5:112">
      <c r="O90" s="1"/>
      <c r="P90" s="1"/>
      <c r="Q90" s="9"/>
      <c r="R90" s="9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5:112">
      <c r="O91" s="1"/>
      <c r="P91" s="1"/>
      <c r="Q91" s="9"/>
      <c r="R91" s="9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5:112">
      <c r="O92" s="1"/>
      <c r="P92" s="1"/>
      <c r="Q92" s="9"/>
      <c r="R92" s="9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5:112">
      <c r="O93" s="1"/>
      <c r="P93" s="1"/>
      <c r="Q93" s="9"/>
      <c r="R93" s="9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5:112">
      <c r="O94" s="1"/>
      <c r="P94" s="1"/>
      <c r="Q94" s="9"/>
      <c r="R94" s="9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5:112">
      <c r="O95" s="1"/>
      <c r="P95" s="1"/>
      <c r="Q95" s="9"/>
      <c r="R95" s="9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5:112">
      <c r="O96" s="1"/>
      <c r="P96" s="1"/>
      <c r="Q96" s="9"/>
      <c r="R96" s="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5:112">
      <c r="O97" s="1"/>
      <c r="P97" s="1"/>
      <c r="Q97" s="9"/>
      <c r="R97" s="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5:112">
      <c r="O98" s="1"/>
      <c r="P98" s="1"/>
      <c r="Q98" s="9"/>
      <c r="R98" s="9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5:112">
      <c r="O99" s="1"/>
      <c r="P99" s="1"/>
      <c r="Q99" s="9"/>
      <c r="R99" s="9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5:112">
      <c r="O100" s="1"/>
      <c r="P100" s="1"/>
      <c r="Q100" s="9"/>
      <c r="R100" s="9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5:112">
      <c r="O101" s="1"/>
      <c r="P101" s="1"/>
      <c r="Q101" s="9"/>
      <c r="R101" s="9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5:112">
      <c r="O102" s="1"/>
      <c r="P102" s="1"/>
      <c r="Q102" s="9"/>
      <c r="R102" s="9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5:112">
      <c r="O103" s="1"/>
      <c r="P103" s="1"/>
      <c r="Q103" s="9"/>
      <c r="R103" s="9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5:112">
      <c r="O104" s="1"/>
      <c r="P104" s="1"/>
      <c r="Q104" s="9"/>
      <c r="R104" s="9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5:112">
      <c r="O105" s="1"/>
      <c r="P105" s="1"/>
      <c r="Q105" s="9"/>
      <c r="R105" s="9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5:112">
      <c r="O106" s="1"/>
      <c r="P106" s="1"/>
      <c r="Q106" s="9"/>
      <c r="R106" s="9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5:112">
      <c r="O107" s="1"/>
      <c r="P107" s="1"/>
      <c r="Q107" s="9"/>
      <c r="R107" s="9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5:112">
      <c r="O108" s="1"/>
      <c r="P108" s="1"/>
      <c r="Q108" s="9"/>
      <c r="R108" s="9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5:112">
      <c r="O109" s="1"/>
      <c r="P109" s="1"/>
      <c r="Q109" s="9"/>
      <c r="R109" s="9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5:112">
      <c r="O110" s="1"/>
      <c r="P110" s="1"/>
      <c r="Q110" s="9"/>
      <c r="R110" s="9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5:112">
      <c r="O111" s="1"/>
      <c r="P111" s="1"/>
      <c r="Q111" s="9"/>
      <c r="R111" s="9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5:112">
      <c r="O112" s="1"/>
      <c r="P112" s="1"/>
      <c r="Q112" s="9"/>
      <c r="R112" s="9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5:112">
      <c r="O113" s="1"/>
      <c r="P113" s="1"/>
      <c r="Q113" s="9"/>
      <c r="R113" s="9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5:112">
      <c r="O114" s="1"/>
      <c r="P114" s="1"/>
      <c r="Q114" s="9"/>
      <c r="R114" s="9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5:112">
      <c r="O115" s="1"/>
      <c r="P115" s="1"/>
      <c r="Q115" s="9"/>
      <c r="R115" s="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5:112">
      <c r="O116" s="1"/>
      <c r="P116" s="1"/>
      <c r="Q116" s="9"/>
      <c r="R116" s="9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5:112">
      <c r="O117" s="1"/>
      <c r="P117" s="1"/>
      <c r="Q117" s="9"/>
      <c r="R117" s="9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5:112">
      <c r="O118" s="1"/>
      <c r="P118" s="1"/>
      <c r="Q118" s="9"/>
      <c r="R118" s="9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5:112">
      <c r="O119" s="1"/>
      <c r="P119" s="1"/>
      <c r="Q119" s="9"/>
      <c r="R119" s="9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5:112">
      <c r="O120" s="1"/>
      <c r="P120" s="1"/>
      <c r="Q120" s="9"/>
      <c r="R120" s="9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5:112">
      <c r="O121" s="1"/>
      <c r="P121" s="1"/>
      <c r="Q121" s="9"/>
      <c r="R121" s="9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5:112">
      <c r="O122" s="1"/>
      <c r="P122" s="1"/>
      <c r="Q122" s="9"/>
      <c r="R122" s="9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5:112">
      <c r="O123" s="1"/>
      <c r="P123" s="1"/>
      <c r="Q123" s="9"/>
      <c r="R123" s="9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5:112">
      <c r="O124" s="1"/>
      <c r="P124" s="1"/>
      <c r="Q124" s="9"/>
      <c r="R124" s="9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5:112">
      <c r="O125" s="1"/>
      <c r="P125" s="1"/>
      <c r="Q125" s="9"/>
      <c r="R125" s="9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5:112">
      <c r="O126" s="1"/>
      <c r="P126" s="1"/>
      <c r="Q126" s="9"/>
      <c r="R126" s="9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5:112">
      <c r="O127" s="1"/>
      <c r="P127" s="1"/>
      <c r="Q127" s="9"/>
      <c r="R127" s="9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5:112">
      <c r="O128" s="1"/>
      <c r="P128" s="1"/>
      <c r="Q128" s="9"/>
      <c r="R128" s="9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5:112">
      <c r="O129" s="1"/>
      <c r="P129" s="1"/>
      <c r="Q129" s="9"/>
      <c r="R129" s="9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5:112">
      <c r="O130" s="1"/>
      <c r="P130" s="1"/>
      <c r="Q130" s="9"/>
      <c r="R130" s="9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5:112">
      <c r="O131" s="1"/>
      <c r="P131" s="1"/>
      <c r="Q131" s="9"/>
      <c r="R131" s="9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5:112">
      <c r="O132" s="1"/>
      <c r="P132" s="1"/>
      <c r="Q132" s="9"/>
      <c r="R132" s="9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5:112">
      <c r="O133" s="1"/>
      <c r="P133" s="1"/>
      <c r="Q133" s="9"/>
      <c r="R133" s="9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5:112">
      <c r="O134" s="1"/>
      <c r="P134" s="1"/>
      <c r="Q134" s="9"/>
      <c r="R134" s="9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5:112">
      <c r="O135" s="1"/>
      <c r="P135" s="1"/>
      <c r="Q135" s="9"/>
      <c r="R135" s="9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5:112">
      <c r="O136" s="1"/>
      <c r="P136" s="1"/>
      <c r="Q136" s="9"/>
      <c r="R136" s="9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5:112">
      <c r="O137" s="1"/>
      <c r="P137" s="1"/>
      <c r="Q137" s="9"/>
      <c r="R137" s="9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5:112">
      <c r="O138" s="1"/>
      <c r="P138" s="1"/>
      <c r="Q138" s="9"/>
      <c r="R138" s="9"/>
    </row>
    <row r="139" spans="15:112">
      <c r="O139" s="1"/>
      <c r="P139" s="1"/>
      <c r="Q139" s="9"/>
      <c r="R139" s="9"/>
    </row>
    <row r="140" spans="15:112">
      <c r="O140" s="1"/>
      <c r="P140" s="1"/>
      <c r="Q140" s="9"/>
      <c r="R140" s="9"/>
    </row>
    <row r="141" spans="15:112">
      <c r="O141" s="1"/>
      <c r="P141" s="1"/>
      <c r="Q141" s="9"/>
      <c r="R141" s="9"/>
    </row>
    <row r="142" spans="15:112">
      <c r="O142" s="1"/>
      <c r="P142" s="1"/>
      <c r="Q142" s="9"/>
      <c r="R142" s="9"/>
    </row>
    <row r="143" spans="15:112">
      <c r="O143" s="1"/>
      <c r="P143" s="1"/>
      <c r="Q143" s="9"/>
      <c r="R143" s="9"/>
    </row>
    <row r="144" spans="15:112">
      <c r="O144" s="1"/>
      <c r="P144" s="1"/>
      <c r="Q144" s="9"/>
      <c r="R144" s="9"/>
    </row>
    <row r="145" spans="15:16">
      <c r="O145" s="1"/>
      <c r="P145" s="1"/>
    </row>
    <row r="146" spans="15:16">
      <c r="O146" s="1"/>
      <c r="P146" s="1"/>
    </row>
  </sheetData>
  <mergeCells count="3">
    <mergeCell ref="A1:R1"/>
    <mergeCell ref="A2:R2"/>
    <mergeCell ref="K38:R38"/>
  </mergeCells>
  <phoneticPr fontId="0" type="noConversion"/>
  <conditionalFormatting sqref="I6:N6">
    <cfRule type="expression" dxfId="19" priority="31" stopIfTrue="1">
      <formula>$B$6=""</formula>
    </cfRule>
  </conditionalFormatting>
  <conditionalFormatting sqref="I7:N11">
    <cfRule type="expression" dxfId="18" priority="26" stopIfTrue="1">
      <formula>$B7=""</formula>
    </cfRule>
  </conditionalFormatting>
  <conditionalFormatting sqref="J22:L22">
    <cfRule type="expression" dxfId="17" priority="92" stopIfTrue="1">
      <formula>$I22&gt;0</formula>
    </cfRule>
  </conditionalFormatting>
  <conditionalFormatting sqref="J32:L32">
    <cfRule type="expression" dxfId="16" priority="15" stopIfTrue="1">
      <formula>$I32&gt;0</formula>
    </cfRule>
  </conditionalFormatting>
  <conditionalFormatting sqref="J6:M6 J7:J12">
    <cfRule type="expression" priority="70" stopIfTrue="1">
      <formula>$I6+$J6&lt;=8</formula>
    </cfRule>
  </conditionalFormatting>
  <conditionalFormatting sqref="J6:M12">
    <cfRule type="expression" dxfId="15" priority="73" stopIfTrue="1">
      <formula>$I6&gt;0</formula>
    </cfRule>
  </conditionalFormatting>
  <conditionalFormatting sqref="J16:M17">
    <cfRule type="expression" priority="88" stopIfTrue="1">
      <formula>$I16+$J16&lt;=8</formula>
    </cfRule>
  </conditionalFormatting>
  <conditionalFormatting sqref="J16:M18">
    <cfRule type="expression" dxfId="14" priority="96" stopIfTrue="1">
      <formula>$I16&gt;0</formula>
    </cfRule>
  </conditionalFormatting>
  <conditionalFormatting sqref="J18:M19">
    <cfRule type="expression" priority="1" stopIfTrue="1">
      <formula>$I18+$J18&lt;=0</formula>
    </cfRule>
  </conditionalFormatting>
  <conditionalFormatting sqref="J19:M19">
    <cfRule type="expression" dxfId="13" priority="2" stopIfTrue="1">
      <formula>$I19&gt;0</formula>
    </cfRule>
  </conditionalFormatting>
  <conditionalFormatting sqref="J20:M21">
    <cfRule type="expression" dxfId="12" priority="93" stopIfTrue="1">
      <formula>$I20&gt;0</formula>
    </cfRule>
  </conditionalFormatting>
  <conditionalFormatting sqref="J20:M22">
    <cfRule type="expression" priority="81" stopIfTrue="1">
      <formula>$I20+$J20&lt;=8</formula>
    </cfRule>
  </conditionalFormatting>
  <conditionalFormatting sqref="J26:M27">
    <cfRule type="expression" priority="11" stopIfTrue="1">
      <formula>$I26+$J26&lt;=8</formula>
    </cfRule>
  </conditionalFormatting>
  <conditionalFormatting sqref="J26:M31">
    <cfRule type="expression" dxfId="11" priority="16" stopIfTrue="1">
      <formula>$I26&gt;0</formula>
    </cfRule>
  </conditionalFormatting>
  <conditionalFormatting sqref="J28:M28">
    <cfRule type="expression" priority="10" stopIfTrue="1">
      <formula>$I28+$J28&lt;=0</formula>
    </cfRule>
  </conditionalFormatting>
  <conditionalFormatting sqref="J29:M32">
    <cfRule type="expression" priority="4" stopIfTrue="1">
      <formula>$I29+$J29&lt;=8</formula>
    </cfRule>
  </conditionalFormatting>
  <conditionalFormatting sqref="K6:K12">
    <cfRule type="cellIs" dxfId="10" priority="72" stopIfTrue="1" operator="greaterThan">
      <formula>8</formula>
    </cfRule>
  </conditionalFormatting>
  <conditionalFormatting sqref="K16:K22">
    <cfRule type="cellIs" dxfId="9" priority="91" stopIfTrue="1" operator="greaterThan">
      <formula>8</formula>
    </cfRule>
  </conditionalFormatting>
  <conditionalFormatting sqref="K26:K32">
    <cfRule type="cellIs" dxfId="8" priority="14" stopIfTrue="1" operator="greaterThan">
      <formula>8</formula>
    </cfRule>
  </conditionalFormatting>
  <conditionalFormatting sqref="K7:M7">
    <cfRule type="expression" priority="69" stopIfTrue="1">
      <formula>$I7+$J7&lt;=8</formula>
    </cfRule>
  </conditionalFormatting>
  <conditionalFormatting sqref="K8:N8">
    <cfRule type="expression" priority="36" stopIfTrue="1">
      <formula>$I8+$J8&lt;=0</formula>
    </cfRule>
  </conditionalFormatting>
  <conditionalFormatting sqref="K9:N12">
    <cfRule type="expression" priority="32" stopIfTrue="1">
      <formula>$I9+$J9&lt;=8</formula>
    </cfRule>
  </conditionalFormatting>
  <conditionalFormatting sqref="L6:L10">
    <cfRule type="cellIs" dxfId="7" priority="71" stopIfTrue="1" operator="greaterThan">
      <formula>4</formula>
    </cfRule>
  </conditionalFormatting>
  <conditionalFormatting sqref="L16:L20">
    <cfRule type="cellIs" dxfId="6" priority="90" stopIfTrue="1" operator="greaterThan">
      <formula>4</formula>
    </cfRule>
  </conditionalFormatting>
  <conditionalFormatting sqref="L26:L30">
    <cfRule type="cellIs" dxfId="5" priority="13" stopIfTrue="1" operator="greaterThan">
      <formula>4</formula>
    </cfRule>
  </conditionalFormatting>
  <conditionalFormatting sqref="M22">
    <cfRule type="expression" dxfId="4" priority="82" stopIfTrue="1">
      <formula>$I22&gt;0</formula>
    </cfRule>
  </conditionalFormatting>
  <conditionalFormatting sqref="M32">
    <cfRule type="expression" dxfId="3" priority="5" stopIfTrue="1">
      <formula>$I32&gt;0</formula>
    </cfRule>
  </conditionalFormatting>
  <conditionalFormatting sqref="N6:N7">
    <cfRule type="expression" priority="37" stopIfTrue="1">
      <formula>$I6+$J6&lt;=8</formula>
    </cfRule>
  </conditionalFormatting>
  <conditionalFormatting sqref="N6:N12">
    <cfRule type="expression" dxfId="2" priority="39" stopIfTrue="1">
      <formula>$I6&gt;0</formula>
    </cfRule>
  </conditionalFormatting>
  <conditionalFormatting sqref="N16:N22">
    <cfRule type="expression" dxfId="1" priority="24" stopIfTrue="1">
      <formula>$I16&gt;0</formula>
    </cfRule>
  </conditionalFormatting>
  <conditionalFormatting sqref="N26:N32">
    <cfRule type="expression" dxfId="0" priority="3" stopIfTrue="1">
      <formula>$I26&gt;0</formula>
    </cfRule>
  </conditionalFormatting>
  <pageMargins left="0.25" right="0.26" top="0.22" bottom="0.28999999999999998" header="0.19" footer="0.25"/>
  <pageSetup scale="79" orientation="landscape" r:id="rId1"/>
  <headerFooter alignWithMargins="0">
    <oddFooter>&amp;L&amp;A</oddFooter>
  </headerFooter>
  <drawing r:id="rId2"/>
  <legacy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019FB-780B-4F6B-ABB8-50BB405397E8}">
  <sheetPr>
    <tabColor rgb="FFFF0000"/>
  </sheetPr>
  <dimension ref="A1:I7"/>
  <sheetViews>
    <sheetView workbookViewId="0">
      <selection activeCell="E2" sqref="E2"/>
    </sheetView>
  </sheetViews>
  <sheetFormatPr defaultRowHeight="12.5"/>
  <sheetData>
    <row r="1" spans="1:9" ht="13">
      <c r="A1" s="75" t="s">
        <v>6</v>
      </c>
      <c r="B1" s="29" t="s">
        <v>7</v>
      </c>
      <c r="C1" s="30" t="s">
        <v>8</v>
      </c>
      <c r="D1" s="16" t="s">
        <v>9</v>
      </c>
      <c r="E1" s="30" t="s">
        <v>10</v>
      </c>
    </row>
    <row r="2" spans="1:9">
      <c r="A2" s="113">
        <f>'01-15-2026'!I35+'01-31-2026'!I35+'02-15-2026'!I35+'02-28-2026'!I35+'03-15-2026'!I35+'03-31-2026'!I45+'04-15-2026'!I35+'04-30-2026'!I35+'05-15-2026'!I35+'05-31-2026'!I36+'06-15-2026'!I35+'06-30-2026'!I35+'07-15-2026'!I34+'07-31-2026'!I35+'08-15-2026'!I35+'08-31-2026'!I45+'09-15-2026'!I35+'09-30-2026'!I35+'10-15-2026'!I35+'10-31-2026'!I35+'11-15-2026'!I35+'11-30-2026'!I35+'12-15-2026'!I35+'12-31-2026'!I35</f>
        <v>80</v>
      </c>
      <c r="B2" s="113">
        <f>'01-15-2026'!J35+'01-31-2026'!J35+'02-15-2026'!J35+'02-28-2026'!J35+'03-15-2026'!J35+'03-31-2026'!J45+'04-15-2026'!J35+'04-30-2026'!J35+'05-15-2026'!J35+'05-31-2026'!J36+'06-15-2026'!J35+'06-30-2026'!J35+'07-15-2026'!J34+'07-31-2026'!J35+'08-15-2026'!J35+'08-31-2026'!J45+'09-15-2026'!J35+'09-30-2026'!J35+'10-15-2026'!J35+'10-31-2026'!J35+'11-15-2026'!J35+'11-30-2026'!J35+'12-15-2026'!J35+'12-31-2026'!J35</f>
        <v>0</v>
      </c>
      <c r="C2" s="113">
        <f>'01-15-2026'!K35+'01-31-2026'!K35+'02-15-2026'!K35+'02-28-2026'!K35+'03-15-2026'!K35+'03-31-2026'!K45+'04-15-2026'!K35+'04-30-2026'!K35+'05-15-2026'!K35+'05-31-2026'!K36+'06-15-2026'!K35+'06-30-2026'!K35+'07-15-2026'!K34+'07-31-2026'!K35+'08-15-2026'!K35+'08-31-2026'!K45+'09-15-2026'!K35+'09-30-2026'!K35+'10-15-2026'!K35+'10-31-2026'!K35+'11-15-2026'!K35+'11-30-2026'!K35+'12-15-2026'!K35+'12-31-2026'!K35</f>
        <v>0</v>
      </c>
      <c r="D2" s="113">
        <f>'01-15-2026'!L35+'01-31-2026'!L35+'02-15-2026'!L35+'02-28-2026'!L35+'03-15-2026'!L35+'03-31-2026'!L45+'04-15-2026'!L35+'04-30-2026'!L35+'05-15-2026'!L35+'05-31-2026'!L36+'06-15-2026'!L35+'06-30-2026'!L35+'07-15-2026'!L34+'07-31-2026'!L35+'08-15-2026'!L35+'08-31-2026'!L45+'09-15-2026'!L35+'09-30-2026'!L35+'10-15-2026'!L35+'10-31-2026'!L35+'11-15-2026'!L35+'11-30-2026'!L35+'12-15-2026'!L35+'12-31-2026'!L35</f>
        <v>0</v>
      </c>
      <c r="E2" s="113">
        <f>'01-15-2026'!M35+'01-31-2026'!M35+'02-15-2026'!M35+'02-28-2026'!M35+'03-15-2026'!M35+'03-31-2026'!M45+'04-15-2026'!M35+'04-30-2026'!M35+'05-15-2026'!M35+'05-31-2026'!M36+'06-15-2026'!M35+'06-30-2026'!M35+'07-15-2026'!M34+'07-31-2026'!M35+'08-15-2026'!M35+'08-31-2026'!M45+'09-15-2026'!M35+'09-30-2026'!M35+'10-15-2026'!M35+'10-31-2026'!M35+'11-15-2026'!M35+'11-30-2026'!M35+'12-15-2026'!M35+'12-31-2026'!M35</f>
        <v>0</v>
      </c>
    </row>
    <row r="5" spans="1:9" s="114" customFormat="1" ht="13">
      <c r="A5" s="144" t="s">
        <v>55</v>
      </c>
      <c r="B5" s="144"/>
      <c r="C5" s="144"/>
      <c r="D5" s="144"/>
      <c r="E5" s="144"/>
      <c r="F5" s="144"/>
      <c r="G5" s="144"/>
      <c r="H5" s="144"/>
      <c r="I5" s="144"/>
    </row>
    <row r="6" spans="1:9" s="115" customFormat="1" ht="13">
      <c r="A6" s="115" t="s">
        <v>47</v>
      </c>
      <c r="B6" s="115" t="s">
        <v>42</v>
      </c>
      <c r="C6" s="115" t="s">
        <v>48</v>
      </c>
      <c r="D6" s="115" t="s">
        <v>49</v>
      </c>
      <c r="E6" s="115" t="s">
        <v>50</v>
      </c>
      <c r="F6" s="115" t="s">
        <v>51</v>
      </c>
      <c r="G6" s="115" t="s">
        <v>52</v>
      </c>
      <c r="H6" s="115" t="s">
        <v>53</v>
      </c>
      <c r="I6" s="115" t="s">
        <v>54</v>
      </c>
    </row>
    <row r="7" spans="1:9">
      <c r="A7" s="113">
        <f>'01-15-2026'!S35+'01-31-2026'!S35+'02-15-2026'!S35+'02-28-2026'!S35+'03-15-2026'!S35+'03-31-2026'!S45+'04-15-2026'!S35+'04-30-2026'!S35+'05-15-2026'!S35+'05-31-2026'!S35+'06-15-2026'!S35+'06-30-2026'!S35+'07-15-2026'!S34+'07-31-2026'!S35+'08-15-2026'!S35+'08-31-2026'!S45+'09-15-2026'!S35+'09-30-2026'!S35+'10-15-2026'!S35+'10-31-2026'!S35+'11-15-2026'!S35+'11-30-2026'!S35+'12-15-2026'!S35+'12-31-2026'!S35</f>
        <v>0</v>
      </c>
      <c r="B7" s="113">
        <f>'01-15-2026'!T35+'01-31-2026'!T35+'02-15-2026'!T35+'02-28-2026'!T35+'03-15-2026'!T35+'03-31-2026'!T45+'04-15-2026'!T35+'04-30-2026'!T35+'05-15-2026'!T35+'05-31-2026'!T35+'06-15-2026'!T35+'06-30-2026'!T35+'07-15-2026'!T34+'07-31-2026'!T35+'08-15-2026'!T35+'08-31-2026'!T45+'09-15-2026'!T35+'09-30-2026'!T35+'10-15-2026'!T35+'10-31-2026'!T35+'11-15-2026'!T35+'11-30-2026'!T35+'12-15-2026'!T35+'12-31-2026'!T35</f>
        <v>80</v>
      </c>
      <c r="C7" s="113">
        <f>'01-15-2026'!U35+'01-31-2026'!U35+'02-15-2026'!U35+'02-28-2026'!U35+'03-15-2026'!U35+'03-31-2026'!U45+'04-15-2026'!U35+'04-30-2026'!U35+'05-15-2026'!U35+'05-31-2026'!U35+'06-15-2026'!U35+'06-30-2026'!U35+'07-15-2026'!U34+'07-31-2026'!U35+'08-15-2026'!U35+'08-31-2026'!U45+'09-15-2026'!U35+'09-30-2026'!U35+'10-15-2026'!U35+'10-31-2026'!U35+'11-15-2026'!U35+'11-30-2026'!U35+'12-15-2026'!U35+'12-31-2026'!U35</f>
        <v>0</v>
      </c>
      <c r="D7" s="113">
        <f>'01-15-2026'!V35+'01-31-2026'!V35+'02-15-2026'!V35+'02-28-2026'!V35+'03-15-2026'!V35+'03-31-2026'!V45+'04-15-2026'!V35+'04-30-2026'!V35+'05-15-2026'!V35+'05-31-2026'!V35+'06-15-2026'!V35+'06-30-2026'!V35+'07-15-2026'!V34+'07-31-2026'!V35+'08-15-2026'!V35+'08-31-2026'!V45+'09-15-2026'!V35+'09-30-2026'!V35+'10-15-2026'!V35+'10-31-2026'!V35+'11-15-2026'!V35+'11-30-2026'!V35+'12-15-2026'!V35+'12-31-2026'!V35</f>
        <v>0</v>
      </c>
      <c r="E7" s="113">
        <f>'01-15-2026'!W35+'01-31-2026'!W35+'02-15-2026'!W35+'02-28-2026'!W35+'03-15-2026'!W35+'03-31-2026'!W45+'04-15-2026'!W35+'04-30-2026'!W35+'05-15-2026'!W35+'05-31-2026'!W35+'06-15-2026'!W35+'06-30-2026'!W35+'07-15-2026'!W34+'07-31-2026'!W35+'08-15-2026'!W35+'08-31-2026'!W45+'09-15-2026'!W35+'09-30-2026'!W35+'10-15-2026'!W35+'10-31-2026'!W35+'11-15-2026'!W35+'11-30-2026'!W35+'12-15-2026'!W35+'12-31-2026'!W35</f>
        <v>0</v>
      </c>
      <c r="F7" s="113">
        <f>'01-15-2026'!X35+'01-31-2026'!X35+'02-15-2026'!X35+'02-28-2026'!X35+'03-15-2026'!X35+'03-31-2026'!X45+'04-15-2026'!X35+'04-30-2026'!X35+'05-15-2026'!X35+'05-31-2026'!X35+'06-15-2026'!X35+'06-30-2026'!X35+'07-15-2026'!X34+'07-31-2026'!X35+'08-15-2026'!X35+'08-31-2026'!X45+'09-15-2026'!X35+'09-30-2026'!X35+'10-15-2026'!X35+'10-31-2026'!X35+'11-15-2026'!X35+'11-30-2026'!X35+'12-15-2026'!X35+'12-31-2026'!X35</f>
        <v>0</v>
      </c>
      <c r="G7" s="113">
        <f>'01-15-2026'!Y35+'01-31-2026'!Y35+'02-15-2026'!Y35+'02-28-2026'!Y35+'03-15-2026'!Y35+'03-31-2026'!Y45+'04-15-2026'!Y35+'04-30-2026'!Y35+'05-15-2026'!Y35+'05-31-2026'!Y35+'06-15-2026'!Y35+'06-30-2026'!Y35+'07-15-2026'!Y34+'07-31-2026'!Y35+'08-15-2026'!Y35+'08-31-2026'!Y45+'09-15-2026'!Y35+'09-30-2026'!Y35+'10-15-2026'!Y35+'10-31-2026'!Y35+'11-15-2026'!Y35+'11-30-2026'!Y35+'12-15-2026'!Y35+'12-31-2026'!Y35</f>
        <v>0</v>
      </c>
      <c r="H7" s="113">
        <f>'01-15-2026'!Z35+'01-31-2026'!Z35+'02-15-2026'!Z35+'02-28-2026'!Z35+'03-15-2026'!Z35+'03-31-2026'!Z45+'04-15-2026'!Z35+'04-30-2026'!Z35+'05-15-2026'!Z35+'05-31-2026'!Z35+'06-15-2026'!Z35+'06-30-2026'!Z35+'07-15-2026'!Z34+'07-31-2026'!Z35+'08-15-2026'!Z35+'08-31-2026'!Z45+'09-15-2026'!Z35+'09-30-2026'!Z35+'10-15-2026'!Z35+'10-31-2026'!Z35+'11-15-2026'!Z35+'11-30-2026'!Z35+'12-15-2026'!Z35+'12-31-2026'!Z35</f>
        <v>0</v>
      </c>
      <c r="I7" s="113">
        <f>'01-15-2026'!AA35+'01-31-2026'!AA35+'02-15-2026'!AA35+'02-28-2026'!AA35+'03-15-2026'!AA35+'03-31-2026'!AA45+'04-15-2026'!AA35+'04-30-2026'!AA35+'05-15-2026'!AA35+'05-31-2026'!AA35+'06-15-2026'!AA35+'06-30-2026'!AA35+'07-15-2026'!AA34+'07-31-2026'!AA35+'08-15-2026'!AA35+'08-31-2026'!AA45+'09-15-2026'!AA35+'09-30-2026'!AA35+'10-15-2026'!AA35+'10-31-2026'!AA35+'11-15-2026'!AA35+'11-30-2026'!AA35+'12-15-2026'!AA35+'12-31-2026'!AA35</f>
        <v>0</v>
      </c>
    </row>
  </sheetData>
  <mergeCells count="1">
    <mergeCell ref="A5:I5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AFF6D-B1D3-4249-B7F6-AB1AF4F77992}">
  <dimension ref="A1:DH146"/>
  <sheetViews>
    <sheetView topLeftCell="A3" zoomScale="75" workbookViewId="0">
      <selection activeCell="M35" sqref="M35"/>
    </sheetView>
  </sheetViews>
  <sheetFormatPr defaultColWidth="9.1796875" defaultRowHeight="12.5"/>
  <cols>
    <col min="1" max="1" width="8" style="2" customWidth="1"/>
    <col min="2" max="2" width="11.1796875" style="43" customWidth="1"/>
    <col min="3" max="8" width="10.453125" style="2" customWidth="1"/>
    <col min="9" max="9" width="12.1796875" style="78" bestFit="1" customWidth="1"/>
    <col min="10" max="10" width="11" style="2" customWidth="1"/>
    <col min="11" max="13" width="10.453125" style="2" customWidth="1"/>
    <col min="14" max="14" width="9.453125" style="2" customWidth="1"/>
    <col min="15" max="16" width="4.453125" style="2" customWidth="1"/>
    <col min="17" max="17" width="9.453125" style="10" bestFit="1" customWidth="1"/>
    <col min="18" max="18" width="12.453125" style="10" customWidth="1"/>
    <col min="19" max="27" width="0" style="2" hidden="1" customWidth="1"/>
    <col min="28" max="16384" width="9.1796875" style="2"/>
  </cols>
  <sheetData>
    <row r="1" spans="1:112" ht="35">
      <c r="A1" s="139" t="s">
        <v>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20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s="3" customFormat="1" ht="27" customHeight="1" thickBot="1">
      <c r="B3" s="4" t="s">
        <v>1</v>
      </c>
      <c r="C3" s="85"/>
      <c r="D3" s="5"/>
      <c r="E3" s="6"/>
      <c r="F3" s="5"/>
      <c r="G3" s="8"/>
      <c r="H3" s="8"/>
      <c r="I3" s="74"/>
      <c r="L3" s="7" t="s">
        <v>2</v>
      </c>
      <c r="M3" s="85"/>
      <c r="N3" s="5"/>
      <c r="O3" s="5"/>
      <c r="P3" s="5"/>
      <c r="Q3" s="5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</row>
    <row r="4" spans="1:112" s="1" customFormat="1" ht="15" customHeight="1" thickBot="1">
      <c r="A4" s="22"/>
      <c r="B4" s="23"/>
      <c r="C4" s="24"/>
      <c r="D4" s="9"/>
      <c r="E4" s="9"/>
      <c r="F4" s="9"/>
      <c r="G4" s="9"/>
      <c r="H4" s="9"/>
      <c r="I4" s="63"/>
      <c r="J4" s="63"/>
      <c r="K4" s="63"/>
      <c r="L4" s="63"/>
      <c r="M4" s="63"/>
      <c r="N4" s="9"/>
      <c r="O4" s="9"/>
      <c r="P4" s="9"/>
      <c r="Q4" s="45"/>
      <c r="R4" s="45"/>
      <c r="S4" t="s">
        <v>55</v>
      </c>
      <c r="T4"/>
      <c r="U4"/>
      <c r="V4"/>
      <c r="W4"/>
      <c r="X4"/>
      <c r="Y4"/>
      <c r="Z4"/>
      <c r="AA4"/>
    </row>
    <row r="5" spans="1:112" ht="15" customHeight="1">
      <c r="A5" s="10"/>
      <c r="B5" s="14" t="s">
        <v>3</v>
      </c>
      <c r="C5" s="15" t="s">
        <v>4</v>
      </c>
      <c r="D5" s="15" t="s">
        <v>5</v>
      </c>
      <c r="E5" s="15" t="s">
        <v>4</v>
      </c>
      <c r="F5" s="15" t="s">
        <v>5</v>
      </c>
      <c r="G5" s="28" t="s">
        <v>4</v>
      </c>
      <c r="H5" s="28" t="s">
        <v>5</v>
      </c>
      <c r="I5" s="75" t="s">
        <v>6</v>
      </c>
      <c r="J5" s="29" t="s">
        <v>7</v>
      </c>
      <c r="K5" s="30" t="s">
        <v>8</v>
      </c>
      <c r="L5" s="16" t="s">
        <v>9</v>
      </c>
      <c r="M5" s="30" t="s">
        <v>10</v>
      </c>
      <c r="N5" s="16" t="s">
        <v>11</v>
      </c>
      <c r="O5" s="17" t="s">
        <v>12</v>
      </c>
      <c r="P5" s="17" t="s">
        <v>13</v>
      </c>
      <c r="Q5" s="81" t="s">
        <v>14</v>
      </c>
      <c r="R5" s="87"/>
      <c r="S5" t="s">
        <v>47</v>
      </c>
      <c r="T5" t="s">
        <v>42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54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</row>
    <row r="6" spans="1:112" s="44" customFormat="1" ht="15" customHeight="1">
      <c r="A6" s="19" t="s">
        <v>15</v>
      </c>
      <c r="B6" s="92"/>
      <c r="C6" s="90"/>
      <c r="D6" s="90"/>
      <c r="E6" s="90"/>
      <c r="F6" s="90"/>
      <c r="G6" s="66"/>
      <c r="H6" s="66"/>
      <c r="I6" s="76"/>
      <c r="J6" s="67">
        <f>IF(B6="",'01-31-2026'!J26,((D6-C6)+(F6-E6)+(H6-G6))*24)</f>
        <v>0</v>
      </c>
      <c r="K6" s="67">
        <f>IF(J6&gt;=8,8,IF(J6&lt;8,J6,0))</f>
        <v>0</v>
      </c>
      <c r="L6" s="68">
        <f>IF((J6-K6)&lt;=4,J6-K6,4)</f>
        <v>0</v>
      </c>
      <c r="M6" s="69">
        <f t="shared" ref="M6:M11" si="0">IF(J6&gt;12,J6-SUM(K6:L6),0)</f>
        <v>0</v>
      </c>
      <c r="N6" s="73"/>
      <c r="O6" s="18" t="s">
        <v>19</v>
      </c>
      <c r="P6" s="18" t="s">
        <v>19</v>
      </c>
      <c r="Q6" s="84">
        <f t="shared" ref="Q6:Q12" si="1">IF(J6&gt;8,J6-8,0)</f>
        <v>0</v>
      </c>
      <c r="R6" s="116">
        <f t="shared" ref="R6:R12" si="2">IF(J6-I6&gt;0,1,0)</f>
        <v>0</v>
      </c>
      <c r="S6" s="44">
        <f t="shared" ref="S6:S12" si="3">IF($N6=S$5,$I6,0)</f>
        <v>0</v>
      </c>
      <c r="T6" s="44">
        <f t="shared" ref="T6:AA22" si="4">IF($N6=T$5,$I6,0)</f>
        <v>0</v>
      </c>
      <c r="U6" s="44">
        <f t="shared" si="4"/>
        <v>0</v>
      </c>
      <c r="V6" s="44">
        <f t="shared" si="4"/>
        <v>0</v>
      </c>
      <c r="W6" s="44">
        <f t="shared" si="4"/>
        <v>0</v>
      </c>
      <c r="X6" s="44">
        <f t="shared" si="4"/>
        <v>0</v>
      </c>
      <c r="Y6" s="44">
        <f t="shared" si="4"/>
        <v>0</v>
      </c>
      <c r="Z6" s="44">
        <f t="shared" si="4"/>
        <v>0</v>
      </c>
      <c r="AA6" s="44">
        <f t="shared" si="4"/>
        <v>0</v>
      </c>
    </row>
    <row r="7" spans="1:112" s="44" customFormat="1" ht="15" customHeight="1">
      <c r="A7" s="19" t="s">
        <v>16</v>
      </c>
      <c r="B7" s="92"/>
      <c r="C7" s="90"/>
      <c r="D7" s="90"/>
      <c r="E7" s="90"/>
      <c r="F7" s="90"/>
      <c r="G7" s="72"/>
      <c r="H7" s="72"/>
      <c r="I7" s="76"/>
      <c r="J7" s="67">
        <f>IF(B7="",'01-31-2026'!J27,((D7-C7)+(F7-E7)+(H7-G7))*24)</f>
        <v>0</v>
      </c>
      <c r="K7" s="67">
        <f>IF(J7&gt;=8,8,IF(J7&lt;8,J7,0))</f>
        <v>0</v>
      </c>
      <c r="L7" s="68">
        <f>IF((J7-K7)&lt;=4,J7-K7,4)</f>
        <v>0</v>
      </c>
      <c r="M7" s="69">
        <f t="shared" si="0"/>
        <v>0</v>
      </c>
      <c r="N7" s="73"/>
      <c r="O7" s="18" t="s">
        <v>19</v>
      </c>
      <c r="P7" s="18" t="s">
        <v>19</v>
      </c>
      <c r="Q7" s="84">
        <f t="shared" si="1"/>
        <v>0</v>
      </c>
      <c r="R7" s="116">
        <f t="shared" si="2"/>
        <v>0</v>
      </c>
      <c r="S7" s="44">
        <f t="shared" si="3"/>
        <v>0</v>
      </c>
      <c r="T7" s="44">
        <f t="shared" si="4"/>
        <v>0</v>
      </c>
      <c r="U7" s="44">
        <f t="shared" si="4"/>
        <v>0</v>
      </c>
      <c r="V7" s="44">
        <f t="shared" si="4"/>
        <v>0</v>
      </c>
      <c r="W7" s="44">
        <f t="shared" si="4"/>
        <v>0</v>
      </c>
      <c r="X7" s="44">
        <f t="shared" si="4"/>
        <v>0</v>
      </c>
      <c r="Y7" s="44">
        <f t="shared" si="4"/>
        <v>0</v>
      </c>
      <c r="Z7" s="44">
        <f t="shared" si="4"/>
        <v>0</v>
      </c>
      <c r="AA7" s="44">
        <f t="shared" si="4"/>
        <v>0</v>
      </c>
    </row>
    <row r="8" spans="1:112" s="44" customFormat="1" ht="15" customHeight="1">
      <c r="A8" s="19" t="s">
        <v>17</v>
      </c>
      <c r="B8" s="92"/>
      <c r="C8" s="90"/>
      <c r="D8" s="90"/>
      <c r="E8" s="90"/>
      <c r="F8" s="90"/>
      <c r="G8" s="72"/>
      <c r="H8" s="72"/>
      <c r="I8" s="76"/>
      <c r="J8" s="67">
        <f>IF(B8="",'01-31-2026'!J28,((D8-C8)+(F8-E8)+(H8-G8))*24)</f>
        <v>0</v>
      </c>
      <c r="K8" s="67">
        <f>IF(J8&gt;=8,8,IF(J8&lt;8,J8,0))</f>
        <v>0</v>
      </c>
      <c r="L8" s="68">
        <f>IF((J8-K8)&lt;=4,J8-K8,4)</f>
        <v>0</v>
      </c>
      <c r="M8" s="69">
        <f t="shared" si="0"/>
        <v>0</v>
      </c>
      <c r="N8" s="73"/>
      <c r="O8" s="18" t="s">
        <v>19</v>
      </c>
      <c r="P8" s="18" t="s">
        <v>19</v>
      </c>
      <c r="Q8" s="84">
        <f t="shared" si="1"/>
        <v>0</v>
      </c>
      <c r="R8" s="116">
        <f t="shared" si="2"/>
        <v>0</v>
      </c>
      <c r="S8" s="44">
        <f t="shared" si="3"/>
        <v>0</v>
      </c>
      <c r="T8" s="44">
        <f t="shared" si="4"/>
        <v>0</v>
      </c>
      <c r="U8" s="44">
        <f t="shared" si="4"/>
        <v>0</v>
      </c>
      <c r="V8" s="44">
        <f t="shared" si="4"/>
        <v>0</v>
      </c>
      <c r="W8" s="44">
        <f t="shared" si="4"/>
        <v>0</v>
      </c>
      <c r="X8" s="44">
        <f t="shared" si="4"/>
        <v>0</v>
      </c>
      <c r="Y8" s="44">
        <f t="shared" si="4"/>
        <v>0</v>
      </c>
      <c r="Z8" s="44">
        <f t="shared" si="4"/>
        <v>0</v>
      </c>
      <c r="AA8" s="44">
        <f t="shared" si="4"/>
        <v>0</v>
      </c>
    </row>
    <row r="9" spans="1:112" s="44" customFormat="1" ht="15" customHeight="1">
      <c r="A9" s="19" t="s">
        <v>18</v>
      </c>
      <c r="B9" s="92"/>
      <c r="C9" s="90"/>
      <c r="D9" s="90"/>
      <c r="E9" s="90"/>
      <c r="F9" s="90"/>
      <c r="G9" s="72"/>
      <c r="H9" s="72"/>
      <c r="I9" s="76"/>
      <c r="J9" s="67">
        <f>IF(B9="",'01-31-2026'!J29,((D9-C9)+(F9-E9)+(H9-G9))*24)</f>
        <v>0</v>
      </c>
      <c r="K9" s="67">
        <f>IF(J9&gt;=8,8,IF(J9&lt;8,J9,0))</f>
        <v>0</v>
      </c>
      <c r="L9" s="68">
        <f>IF((J9-K9)&lt;=4,J9-K9,4)</f>
        <v>0</v>
      </c>
      <c r="M9" s="69">
        <f t="shared" si="0"/>
        <v>0</v>
      </c>
      <c r="N9" s="73"/>
      <c r="O9" s="18" t="s">
        <v>19</v>
      </c>
      <c r="P9" s="18" t="s">
        <v>19</v>
      </c>
      <c r="Q9" s="84">
        <f t="shared" si="1"/>
        <v>0</v>
      </c>
      <c r="R9" s="116">
        <f t="shared" si="2"/>
        <v>0</v>
      </c>
      <c r="S9" s="44">
        <f t="shared" si="3"/>
        <v>0</v>
      </c>
      <c r="T9" s="44">
        <f t="shared" si="4"/>
        <v>0</v>
      </c>
      <c r="U9" s="44">
        <f t="shared" si="4"/>
        <v>0</v>
      </c>
      <c r="V9" s="44">
        <f t="shared" si="4"/>
        <v>0</v>
      </c>
      <c r="W9" s="44">
        <f t="shared" si="4"/>
        <v>0</v>
      </c>
      <c r="X9" s="44">
        <f t="shared" si="4"/>
        <v>0</v>
      </c>
      <c r="Y9" s="44">
        <f t="shared" si="4"/>
        <v>0</v>
      </c>
      <c r="Z9" s="44">
        <f t="shared" si="4"/>
        <v>0</v>
      </c>
      <c r="AA9" s="44">
        <f t="shared" si="4"/>
        <v>0</v>
      </c>
    </row>
    <row r="10" spans="1:112" s="44" customFormat="1" ht="15" customHeight="1">
      <c r="A10" s="19" t="s">
        <v>20</v>
      </c>
      <c r="B10" s="92"/>
      <c r="C10" s="70"/>
      <c r="D10" s="70"/>
      <c r="E10" s="70"/>
      <c r="F10" s="71"/>
      <c r="G10" s="72"/>
      <c r="H10" s="72"/>
      <c r="I10" s="76"/>
      <c r="J10" s="67">
        <f>IF(B10="",'01-31-2026'!J30,((D10-C10)+(F10-E10)+(H10-G10))*24)</f>
        <v>0</v>
      </c>
      <c r="K10" s="67">
        <f>IF(J10&gt;=8,8,IF(J10&lt;8,J10,0))</f>
        <v>0</v>
      </c>
      <c r="L10" s="68">
        <f>IF((J10-K10)&lt;=4,J10-K10,4)</f>
        <v>0</v>
      </c>
      <c r="M10" s="69">
        <f t="shared" si="0"/>
        <v>0</v>
      </c>
      <c r="N10" s="73"/>
      <c r="O10" s="18" t="s">
        <v>19</v>
      </c>
      <c r="P10" s="18" t="s">
        <v>19</v>
      </c>
      <c r="Q10" s="84">
        <f t="shared" si="1"/>
        <v>0</v>
      </c>
      <c r="R10" s="116">
        <f t="shared" si="2"/>
        <v>0</v>
      </c>
      <c r="S10" s="44">
        <f t="shared" si="3"/>
        <v>0</v>
      </c>
      <c r="T10" s="44">
        <f t="shared" si="4"/>
        <v>0</v>
      </c>
      <c r="U10" s="44">
        <f t="shared" si="4"/>
        <v>0</v>
      </c>
      <c r="V10" s="44">
        <f t="shared" si="4"/>
        <v>0</v>
      </c>
      <c r="W10" s="44">
        <f t="shared" si="4"/>
        <v>0</v>
      </c>
      <c r="X10" s="44">
        <f t="shared" si="4"/>
        <v>0</v>
      </c>
      <c r="Y10" s="44">
        <f t="shared" si="4"/>
        <v>0</v>
      </c>
      <c r="Z10" s="44">
        <f t="shared" si="4"/>
        <v>0</v>
      </c>
      <c r="AA10" s="44">
        <f t="shared" si="4"/>
        <v>0</v>
      </c>
    </row>
    <row r="11" spans="1:112" s="1" customFormat="1" ht="15" customHeight="1">
      <c r="A11" s="20" t="s">
        <v>21</v>
      </c>
      <c r="B11" s="92"/>
      <c r="C11" s="70"/>
      <c r="D11" s="70"/>
      <c r="E11" s="70"/>
      <c r="F11" s="71"/>
      <c r="G11" s="72"/>
      <c r="H11" s="72"/>
      <c r="I11" s="76"/>
      <c r="J11" s="67">
        <f>IF(B11="",'01-31-2026'!J31,((D11-C11)+(F11-E11)+(H11-G11))*24)</f>
        <v>0</v>
      </c>
      <c r="K11" s="67">
        <f>IF(J11&gt;=8,IF(SUM(K6:K10)&gt;=40,0,IF((SUM(K6:K10)+J11)&gt;=40,IF(40-SUM(K6:K10)&gt;8,8,40-SUM(K6:K10)),IF(J11&gt;=8,8,IF(J11&lt;8,J11,0)))),IF(J11&lt;8,IF(SUM(K6:K10)&gt;=40,0,IF((SUM(K6:K10)+J11)&gt;=40,40-SUM(K6:K10),IF(J11&gt;=8,8,IF(J11&lt;8,J11,0))))))</f>
        <v>0</v>
      </c>
      <c r="L11" s="68">
        <f>IF(K11=J11,0,IF((SUM(K6:K10)+J11)&gt;=40,IF(J11&lt;=12,J11-K11,IF(J11&gt;12,12-K11,IF((J11-K11)&lt;=4,J11-K11,4))),IF(J11&lt;=12,J11-K11,IF(J11&gt;12,12-K11,IF((J11-K11)&lt;=4,J11-K11,4)))))</f>
        <v>0</v>
      </c>
      <c r="M11" s="69">
        <f t="shared" si="0"/>
        <v>0</v>
      </c>
      <c r="N11" s="73"/>
      <c r="O11" s="18" t="s">
        <v>19</v>
      </c>
      <c r="P11" s="18" t="s">
        <v>19</v>
      </c>
      <c r="Q11" s="82">
        <f t="shared" si="1"/>
        <v>0</v>
      </c>
      <c r="R11" s="116">
        <f t="shared" si="2"/>
        <v>0</v>
      </c>
      <c r="S11" s="44">
        <f t="shared" si="3"/>
        <v>0</v>
      </c>
      <c r="T11" s="44">
        <f t="shared" si="4"/>
        <v>0</v>
      </c>
      <c r="U11" s="44">
        <f t="shared" si="4"/>
        <v>0</v>
      </c>
      <c r="V11" s="44">
        <f t="shared" si="4"/>
        <v>0</v>
      </c>
      <c r="W11" s="44">
        <f t="shared" si="4"/>
        <v>0</v>
      </c>
      <c r="X11" s="44">
        <f t="shared" si="4"/>
        <v>0</v>
      </c>
      <c r="Y11" s="44">
        <f t="shared" si="4"/>
        <v>0</v>
      </c>
      <c r="Z11" s="44">
        <f t="shared" si="4"/>
        <v>0</v>
      </c>
      <c r="AA11" s="44">
        <f t="shared" si="4"/>
        <v>0</v>
      </c>
    </row>
    <row r="12" spans="1:112" s="1" customFormat="1" ht="15" customHeight="1" thickBot="1">
      <c r="A12" s="20" t="s">
        <v>22</v>
      </c>
      <c r="B12" s="92">
        <v>46054</v>
      </c>
      <c r="C12" s="70"/>
      <c r="D12" s="70"/>
      <c r="E12" s="70"/>
      <c r="F12" s="71"/>
      <c r="G12" s="72"/>
      <c r="H12" s="72"/>
      <c r="I12" s="76"/>
      <c r="J12" s="67">
        <f>IF(B12="",'01-31-2026'!J32,((D12-C12)+(F12-E12)+(H12-G12))*24)</f>
        <v>0</v>
      </c>
      <c r="K12" s="67">
        <f>IF(SUM(R6:R11)=6,0,IF(J12=0,0,IF(SUM(K6:K11)&gt;=40,0,IF((SUM(K6:K11)+J12)&gt;=40,IF(J12&gt;8,IF(40-SUM(K6:K11)&gt;8,8,40-SUM(K6:K11)),40-SUM(K6:K11)),IF(J12&gt;=8,8,IF(J12&lt;8,J12,0))))))</f>
        <v>0</v>
      </c>
      <c r="L12" s="68">
        <f>IF(SUM(R6:R11)=6,IF(J12&gt;=8,8,J12),IF(K13=40,IF(J12&lt;=12,J12-K12,IF(J12&gt;12,12-K12,IF((J12-K12)&lt;=4,J12-K12,4))),IF(SUM(R6:R11)=6,IF(J12&lt;=12,J12-K12,IF(J12&gt;12,12-K12,IF((J12-K12)&lt;=4,J12-K12,4))),IF(J12&gt;8,IF(J12&gt;12,4,J12-K12),0))))</f>
        <v>0</v>
      </c>
      <c r="M12" s="69">
        <f>IF(J12&gt;12,J12-SUM(K12:L12),IF(J12&gt;0,IF((K12+L12)=J12,0,J12-L12),0))</f>
        <v>0</v>
      </c>
      <c r="N12" s="73"/>
      <c r="O12" s="18" t="s">
        <v>19</v>
      </c>
      <c r="P12" s="18" t="s">
        <v>19</v>
      </c>
      <c r="Q12" s="83">
        <f t="shared" si="1"/>
        <v>0</v>
      </c>
      <c r="R12" s="117">
        <f t="shared" si="2"/>
        <v>0</v>
      </c>
      <c r="S12" s="44">
        <f t="shared" si="3"/>
        <v>0</v>
      </c>
      <c r="T12" s="44">
        <f t="shared" si="4"/>
        <v>0</v>
      </c>
      <c r="U12" s="44">
        <f t="shared" si="4"/>
        <v>0</v>
      </c>
      <c r="V12" s="44">
        <f t="shared" si="4"/>
        <v>0</v>
      </c>
      <c r="W12" s="44">
        <f t="shared" si="4"/>
        <v>0</v>
      </c>
      <c r="X12" s="44">
        <f t="shared" si="4"/>
        <v>0</v>
      </c>
      <c r="Y12" s="44">
        <f t="shared" si="4"/>
        <v>0</v>
      </c>
      <c r="Z12" s="44">
        <f t="shared" si="4"/>
        <v>0</v>
      </c>
      <c r="AA12" s="44">
        <f t="shared" si="4"/>
        <v>0</v>
      </c>
    </row>
    <row r="13" spans="1:112" s="1" customFormat="1" ht="18" customHeight="1" thickBot="1">
      <c r="A13" s="22"/>
      <c r="B13" s="23"/>
      <c r="C13" s="24" t="s">
        <v>23</v>
      </c>
      <c r="D13" s="9"/>
      <c r="E13" s="9"/>
      <c r="F13" s="9"/>
      <c r="G13" s="9"/>
      <c r="H13" s="9"/>
      <c r="I13" s="25">
        <f>SUM(I6:I12)</f>
        <v>0</v>
      </c>
      <c r="J13" s="25">
        <f>SUM(J6:J12)</f>
        <v>0</v>
      </c>
      <c r="K13" s="25">
        <f>SUM(K6:K12)</f>
        <v>0</v>
      </c>
      <c r="L13" s="25">
        <f>SUM(L6:L12)</f>
        <v>0</v>
      </c>
      <c r="M13" s="25">
        <f>SUM(M6:M12)</f>
        <v>0</v>
      </c>
      <c r="N13" s="9"/>
      <c r="O13" s="9"/>
      <c r="P13" s="9"/>
      <c r="Q13" s="86">
        <f>SUM(Q6:Q12)</f>
        <v>0</v>
      </c>
      <c r="R13" s="118"/>
      <c r="S13" s="44"/>
      <c r="T13" s="44"/>
      <c r="U13" s="44"/>
      <c r="V13" s="44"/>
      <c r="W13" s="44"/>
      <c r="X13" s="44"/>
      <c r="Y13" s="44"/>
      <c r="Z13" s="44"/>
      <c r="AA13" s="44"/>
    </row>
    <row r="14" spans="1:112" s="1" customFormat="1" ht="18" customHeight="1" thickBot="1">
      <c r="A14" s="22"/>
      <c r="B14" s="23"/>
      <c r="C14" s="24"/>
      <c r="D14" s="9"/>
      <c r="E14" s="9"/>
      <c r="F14" s="9"/>
      <c r="G14" s="9"/>
      <c r="H14" s="9"/>
      <c r="I14" s="63"/>
      <c r="J14" s="63"/>
      <c r="K14" s="63"/>
      <c r="L14" s="63"/>
      <c r="M14" s="63"/>
      <c r="N14" s="9"/>
      <c r="O14" s="9"/>
      <c r="P14" s="9"/>
      <c r="Q14" s="135"/>
      <c r="R14" s="118"/>
      <c r="S14" s="44"/>
      <c r="T14" s="44"/>
      <c r="U14" s="44"/>
      <c r="V14" s="44"/>
      <c r="W14" s="44"/>
      <c r="X14" s="44"/>
      <c r="Y14" s="44"/>
      <c r="Z14" s="44"/>
      <c r="AA14" s="44"/>
    </row>
    <row r="15" spans="1:112" s="1" customFormat="1" ht="15" customHeight="1">
      <c r="A15" s="22"/>
      <c r="B15" s="23"/>
      <c r="C15" s="15" t="s">
        <v>4</v>
      </c>
      <c r="D15" s="15" t="s">
        <v>5</v>
      </c>
      <c r="E15" s="15" t="s">
        <v>4</v>
      </c>
      <c r="F15" s="15" t="s">
        <v>5</v>
      </c>
      <c r="G15" s="28" t="s">
        <v>4</v>
      </c>
      <c r="H15" s="28" t="s">
        <v>5</v>
      </c>
      <c r="I15" s="75" t="s">
        <v>6</v>
      </c>
      <c r="J15" s="29" t="s">
        <v>7</v>
      </c>
      <c r="K15" s="30" t="s">
        <v>8</v>
      </c>
      <c r="L15" s="16" t="s">
        <v>9</v>
      </c>
      <c r="M15" s="30" t="s">
        <v>10</v>
      </c>
      <c r="N15" s="16" t="s">
        <v>11</v>
      </c>
      <c r="O15" s="17" t="s">
        <v>12</v>
      </c>
      <c r="P15" s="17" t="s">
        <v>13</v>
      </c>
      <c r="Q15" s="134" t="s">
        <v>14</v>
      </c>
      <c r="R15" s="118"/>
      <c r="S15" s="44"/>
      <c r="T15" s="44"/>
      <c r="U15" s="44"/>
      <c r="V15" s="44"/>
      <c r="W15" s="44"/>
      <c r="X15" s="44"/>
      <c r="Y15" s="44"/>
      <c r="Z15" s="44"/>
      <c r="AA15" s="44"/>
    </row>
    <row r="16" spans="1:112" s="44" customFormat="1" ht="15" customHeight="1">
      <c r="A16" s="19" t="s">
        <v>15</v>
      </c>
      <c r="B16" s="92">
        <v>46055</v>
      </c>
      <c r="C16" s="90"/>
      <c r="D16" s="90"/>
      <c r="E16" s="90"/>
      <c r="F16" s="90"/>
      <c r="G16" s="66"/>
      <c r="H16" s="66"/>
      <c r="I16" s="91"/>
      <c r="J16" s="67">
        <f t="shared" ref="J16:J22" si="5">((D16-C16)+(F16-E16)+(H16-G16))*24</f>
        <v>0</v>
      </c>
      <c r="K16" s="67">
        <f>IF(J16&gt;=8,8,IF(J16&lt;8,J16,0))</f>
        <v>0</v>
      </c>
      <c r="L16" s="67">
        <f>IF((J16-K16)&lt;=4,J16-K16,4)</f>
        <v>0</v>
      </c>
      <c r="M16" s="69">
        <f t="shared" ref="M16:M21" si="6">IF(J16&gt;12,J16-SUM(K16:L16),0)</f>
        <v>0</v>
      </c>
      <c r="N16" s="73"/>
      <c r="O16" s="18" t="s">
        <v>19</v>
      </c>
      <c r="P16" s="18" t="s">
        <v>19</v>
      </c>
      <c r="Q16" s="84">
        <f t="shared" ref="Q16:Q22" si="7">IF(J16&gt;8,J16-8,0)</f>
        <v>0</v>
      </c>
      <c r="R16" s="116">
        <f t="shared" ref="R16:R22" si="8">IF(J16-I16&gt;0,1,0)</f>
        <v>0</v>
      </c>
      <c r="S16" s="44">
        <f t="shared" ref="S16:S22" si="9">IF($N16=S$5,$I16,0)</f>
        <v>0</v>
      </c>
      <c r="T16" s="44">
        <f t="shared" si="4"/>
        <v>0</v>
      </c>
      <c r="U16" s="44">
        <f t="shared" si="4"/>
        <v>0</v>
      </c>
      <c r="V16" s="44">
        <f t="shared" si="4"/>
        <v>0</v>
      </c>
      <c r="W16" s="44">
        <f t="shared" si="4"/>
        <v>0</v>
      </c>
      <c r="X16" s="44">
        <f t="shared" si="4"/>
        <v>0</v>
      </c>
      <c r="Y16" s="44">
        <f t="shared" si="4"/>
        <v>0</v>
      </c>
      <c r="Z16" s="44">
        <f t="shared" si="4"/>
        <v>0</v>
      </c>
      <c r="AA16" s="44">
        <f t="shared" si="4"/>
        <v>0</v>
      </c>
    </row>
    <row r="17" spans="1:27" s="44" customFormat="1" ht="15" customHeight="1">
      <c r="A17" s="19" t="s">
        <v>16</v>
      </c>
      <c r="B17" s="92">
        <v>46056</v>
      </c>
      <c r="C17" s="90"/>
      <c r="D17" s="90"/>
      <c r="E17" s="90"/>
      <c r="F17" s="90"/>
      <c r="G17" s="66"/>
      <c r="H17" s="66"/>
      <c r="I17" s="91"/>
      <c r="J17" s="67">
        <f t="shared" si="5"/>
        <v>0</v>
      </c>
      <c r="K17" s="67">
        <f>IF(J17&gt;=8,8,IF(J17&lt;8,J17,0))</f>
        <v>0</v>
      </c>
      <c r="L17" s="68">
        <f>IF((J17-K17)&lt;=4,J17-K17,4)</f>
        <v>0</v>
      </c>
      <c r="M17" s="69">
        <f t="shared" si="6"/>
        <v>0</v>
      </c>
      <c r="N17" s="73"/>
      <c r="O17" s="18" t="s">
        <v>19</v>
      </c>
      <c r="P17" s="18" t="s">
        <v>19</v>
      </c>
      <c r="Q17" s="84">
        <f t="shared" si="7"/>
        <v>0</v>
      </c>
      <c r="R17" s="116">
        <f t="shared" si="8"/>
        <v>0</v>
      </c>
      <c r="S17" s="44">
        <f t="shared" si="9"/>
        <v>0</v>
      </c>
      <c r="T17" s="44">
        <f t="shared" si="4"/>
        <v>0</v>
      </c>
      <c r="U17" s="44">
        <f t="shared" si="4"/>
        <v>0</v>
      </c>
      <c r="V17" s="44">
        <f t="shared" si="4"/>
        <v>0</v>
      </c>
      <c r="W17" s="44">
        <f t="shared" si="4"/>
        <v>0</v>
      </c>
      <c r="X17" s="44">
        <f t="shared" si="4"/>
        <v>0</v>
      </c>
      <c r="Y17" s="44">
        <f t="shared" si="4"/>
        <v>0</v>
      </c>
      <c r="Z17" s="44">
        <f t="shared" si="4"/>
        <v>0</v>
      </c>
      <c r="AA17" s="44">
        <f t="shared" si="4"/>
        <v>0</v>
      </c>
    </row>
    <row r="18" spans="1:27" s="44" customFormat="1" ht="15" customHeight="1">
      <c r="A18" s="19" t="s">
        <v>17</v>
      </c>
      <c r="B18" s="92">
        <v>46057</v>
      </c>
      <c r="C18" s="90"/>
      <c r="D18" s="90"/>
      <c r="E18" s="90"/>
      <c r="F18" s="90"/>
      <c r="G18" s="66"/>
      <c r="H18" s="66"/>
      <c r="I18" s="91"/>
      <c r="J18" s="67">
        <f t="shared" si="5"/>
        <v>0</v>
      </c>
      <c r="K18" s="67">
        <f>IF(J18&gt;=8,8,IF(J18&lt;8,J18,0))</f>
        <v>0</v>
      </c>
      <c r="L18" s="68">
        <f>IF((J18-K18)&lt;=4,J18-K18,4)</f>
        <v>0</v>
      </c>
      <c r="M18" s="69">
        <f t="shared" si="6"/>
        <v>0</v>
      </c>
      <c r="N18" s="73"/>
      <c r="O18" s="18" t="s">
        <v>19</v>
      </c>
      <c r="P18" s="18" t="s">
        <v>19</v>
      </c>
      <c r="Q18" s="84">
        <f t="shared" si="7"/>
        <v>0</v>
      </c>
      <c r="R18" s="116">
        <f t="shared" si="8"/>
        <v>0</v>
      </c>
      <c r="S18" s="44">
        <f t="shared" si="9"/>
        <v>0</v>
      </c>
      <c r="T18" s="44">
        <f t="shared" si="4"/>
        <v>0</v>
      </c>
      <c r="U18" s="44">
        <f t="shared" si="4"/>
        <v>0</v>
      </c>
      <c r="V18" s="44">
        <f t="shared" si="4"/>
        <v>0</v>
      </c>
      <c r="W18" s="44">
        <f t="shared" si="4"/>
        <v>0</v>
      </c>
      <c r="X18" s="44">
        <f t="shared" si="4"/>
        <v>0</v>
      </c>
      <c r="Y18" s="44">
        <f t="shared" si="4"/>
        <v>0</v>
      </c>
      <c r="Z18" s="44">
        <f t="shared" si="4"/>
        <v>0</v>
      </c>
      <c r="AA18" s="44">
        <f t="shared" si="4"/>
        <v>0</v>
      </c>
    </row>
    <row r="19" spans="1:27" s="44" customFormat="1" ht="15" customHeight="1">
      <c r="A19" s="19" t="s">
        <v>18</v>
      </c>
      <c r="B19" s="92">
        <v>46058</v>
      </c>
      <c r="C19" s="70"/>
      <c r="D19" s="70"/>
      <c r="E19" s="70"/>
      <c r="F19" s="71"/>
      <c r="G19" s="72"/>
      <c r="H19" s="72"/>
      <c r="I19" s="76"/>
      <c r="J19" s="67">
        <f t="shared" si="5"/>
        <v>0</v>
      </c>
      <c r="K19" s="67">
        <f>IF(J19&gt;=8,8,IF(J19&lt;8,J19,0))</f>
        <v>0</v>
      </c>
      <c r="L19" s="68">
        <f>IF((J19-K19)&lt;=4,J19-K19,4)</f>
        <v>0</v>
      </c>
      <c r="M19" s="69">
        <f t="shared" si="6"/>
        <v>0</v>
      </c>
      <c r="N19" s="73"/>
      <c r="O19" s="18" t="s">
        <v>19</v>
      </c>
      <c r="P19" s="18" t="s">
        <v>19</v>
      </c>
      <c r="Q19" s="84">
        <f t="shared" si="7"/>
        <v>0</v>
      </c>
      <c r="R19" s="116">
        <f t="shared" si="8"/>
        <v>0</v>
      </c>
      <c r="S19" s="44">
        <f t="shared" si="9"/>
        <v>0</v>
      </c>
      <c r="T19" s="44">
        <f t="shared" si="4"/>
        <v>0</v>
      </c>
      <c r="U19" s="44">
        <f t="shared" si="4"/>
        <v>0</v>
      </c>
      <c r="V19" s="44">
        <f t="shared" si="4"/>
        <v>0</v>
      </c>
      <c r="W19" s="44">
        <f t="shared" si="4"/>
        <v>0</v>
      </c>
      <c r="X19" s="44">
        <f t="shared" si="4"/>
        <v>0</v>
      </c>
      <c r="Y19" s="44">
        <f t="shared" si="4"/>
        <v>0</v>
      </c>
      <c r="Z19" s="44">
        <f t="shared" si="4"/>
        <v>0</v>
      </c>
      <c r="AA19" s="44">
        <f t="shared" si="4"/>
        <v>0</v>
      </c>
    </row>
    <row r="20" spans="1:27" s="44" customFormat="1" ht="15" customHeight="1">
      <c r="A20" s="19" t="s">
        <v>20</v>
      </c>
      <c r="B20" s="92">
        <v>46059</v>
      </c>
      <c r="C20" s="70"/>
      <c r="D20" s="70"/>
      <c r="E20" s="70"/>
      <c r="F20" s="71"/>
      <c r="G20" s="72"/>
      <c r="H20" s="72"/>
      <c r="I20" s="76"/>
      <c r="J20" s="67">
        <f t="shared" si="5"/>
        <v>0</v>
      </c>
      <c r="K20" s="67">
        <f>IF(J20&gt;=8,8,IF(J20&lt;8,J20,0))</f>
        <v>0</v>
      </c>
      <c r="L20" s="68">
        <f>IF((J20-K20)&lt;=4,J20-K20,4)</f>
        <v>0</v>
      </c>
      <c r="M20" s="69">
        <f t="shared" si="6"/>
        <v>0</v>
      </c>
      <c r="N20" s="73"/>
      <c r="O20" s="18" t="s">
        <v>19</v>
      </c>
      <c r="P20" s="18" t="s">
        <v>19</v>
      </c>
      <c r="Q20" s="84">
        <f t="shared" si="7"/>
        <v>0</v>
      </c>
      <c r="R20" s="116">
        <f t="shared" si="8"/>
        <v>0</v>
      </c>
      <c r="S20" s="44">
        <f t="shared" si="9"/>
        <v>0</v>
      </c>
      <c r="T20" s="44">
        <f t="shared" si="4"/>
        <v>0</v>
      </c>
      <c r="U20" s="44">
        <f t="shared" si="4"/>
        <v>0</v>
      </c>
      <c r="V20" s="44">
        <f t="shared" si="4"/>
        <v>0</v>
      </c>
      <c r="W20" s="44">
        <f t="shared" si="4"/>
        <v>0</v>
      </c>
      <c r="X20" s="44">
        <f t="shared" si="4"/>
        <v>0</v>
      </c>
      <c r="Y20" s="44">
        <f t="shared" si="4"/>
        <v>0</v>
      </c>
      <c r="Z20" s="44">
        <f t="shared" si="4"/>
        <v>0</v>
      </c>
      <c r="AA20" s="44">
        <f t="shared" si="4"/>
        <v>0</v>
      </c>
    </row>
    <row r="21" spans="1:27" s="1" customFormat="1" ht="15" customHeight="1">
      <c r="A21" s="20" t="s">
        <v>21</v>
      </c>
      <c r="B21" s="92">
        <v>46060</v>
      </c>
      <c r="C21" s="70"/>
      <c r="D21" s="70"/>
      <c r="E21" s="70"/>
      <c r="F21" s="71"/>
      <c r="G21" s="72"/>
      <c r="H21" s="72"/>
      <c r="I21" s="76"/>
      <c r="J21" s="67">
        <f t="shared" si="5"/>
        <v>0</v>
      </c>
      <c r="K21" s="67">
        <f>IF(J21&gt;=8,IF(SUM(K16:K20)&gt;=40,0,IF((SUM(K16:K20)+J21)&gt;=40,IF(40-SUM(K16:K20)&gt;8,8,40-SUM(K16:K20)),IF(J21&gt;=8,8,IF(J21&lt;8,J21,0)))),IF(J21&lt;8,IF(SUM(K16:K20)&gt;=40,0,IF((SUM(K16:K20)+J21)&gt;=40,40-SUM(K16:K20),IF(J21&gt;=8,8,IF(J21&lt;8,J21,0))))))</f>
        <v>0</v>
      </c>
      <c r="L21" s="68">
        <f>IF(K21=J21,0,IF((SUM(K16:K20)+J21)&gt;=40,IF(J21&lt;=12,J21-K21,IF(J21&gt;12,12-K21,IF((J21-K21)&lt;=4,J21-K21,4))),IF(J21&lt;=12,J21-K21,IF(J21&gt;12,12-K21,IF((J21-K21)&lt;=4,J21-K21,4)))))</f>
        <v>0</v>
      </c>
      <c r="M21" s="69">
        <f t="shared" si="6"/>
        <v>0</v>
      </c>
      <c r="N21" s="73"/>
      <c r="O21" s="18" t="s">
        <v>19</v>
      </c>
      <c r="P21" s="18" t="s">
        <v>19</v>
      </c>
      <c r="Q21" s="82">
        <f t="shared" si="7"/>
        <v>0</v>
      </c>
      <c r="R21" s="116">
        <f t="shared" si="8"/>
        <v>0</v>
      </c>
      <c r="S21" s="44">
        <f t="shared" si="9"/>
        <v>0</v>
      </c>
      <c r="T21" s="44">
        <f t="shared" si="4"/>
        <v>0</v>
      </c>
      <c r="U21" s="44">
        <f t="shared" si="4"/>
        <v>0</v>
      </c>
      <c r="V21" s="44">
        <f t="shared" si="4"/>
        <v>0</v>
      </c>
      <c r="W21" s="44">
        <f t="shared" si="4"/>
        <v>0</v>
      </c>
      <c r="X21" s="44">
        <f t="shared" si="4"/>
        <v>0</v>
      </c>
      <c r="Y21" s="44">
        <f t="shared" si="4"/>
        <v>0</v>
      </c>
      <c r="Z21" s="44">
        <f t="shared" si="4"/>
        <v>0</v>
      </c>
      <c r="AA21" s="44">
        <f t="shared" si="4"/>
        <v>0</v>
      </c>
    </row>
    <row r="22" spans="1:27" s="1" customFormat="1" ht="15" customHeight="1" thickBot="1">
      <c r="A22" s="20" t="s">
        <v>22</v>
      </c>
      <c r="B22" s="92">
        <v>46061</v>
      </c>
      <c r="C22" s="70"/>
      <c r="D22" s="70"/>
      <c r="E22" s="70"/>
      <c r="F22" s="71"/>
      <c r="G22" s="72"/>
      <c r="H22" s="72"/>
      <c r="I22" s="76"/>
      <c r="J22" s="67">
        <f t="shared" si="5"/>
        <v>0</v>
      </c>
      <c r="K22" s="67">
        <f>IF(SUM(R16:R21)=6,0,IF(J22=0,0,IF(SUM(K16:K21)&gt;=40,0,IF((SUM(K16:K21)+J22)&gt;=40,IF(J22&gt;8,IF(40-SUM(K16:K21)&gt;8,8,40-SUM(K16:K21)),40-SUM(K16:K21)),IF(J22&gt;=8,8,IF(J22&lt;8,J22,0))))))</f>
        <v>0</v>
      </c>
      <c r="L22" s="68">
        <f>IF(SUM(R16:R21)=6,IF(J22&gt;=8,8,J22),IF(K23=40,IF(J22&lt;=12,J22-K22,IF(J22&gt;12,12-K22,IF((J22-K22)&lt;=4,J22-K22,4))),IF(SUM(R16:R21)=6,IF(J22&lt;=12,J22-K22,IF(J22&gt;12,12-K22,IF((J22-K22)&lt;=4,J22-K22,4))),IF(J22&gt;8,IF(J22&gt;12,4,J22-K22),0))))</f>
        <v>0</v>
      </c>
      <c r="M22" s="69">
        <f>IF(J22&gt;12,J22-SUM(K22:L22),IF(J22&gt;0,IF((K22+L22)=J22,0,J22-L22),0))</f>
        <v>0</v>
      </c>
      <c r="N22" s="73"/>
      <c r="O22" s="18" t="s">
        <v>19</v>
      </c>
      <c r="P22" s="18" t="s">
        <v>19</v>
      </c>
      <c r="Q22" s="83">
        <f t="shared" si="7"/>
        <v>0</v>
      </c>
      <c r="R22" s="117">
        <f t="shared" si="8"/>
        <v>0</v>
      </c>
      <c r="S22" s="44">
        <f t="shared" si="9"/>
        <v>0</v>
      </c>
      <c r="T22" s="44">
        <f t="shared" si="4"/>
        <v>0</v>
      </c>
      <c r="U22" s="44">
        <f t="shared" si="4"/>
        <v>0</v>
      </c>
      <c r="V22" s="44">
        <f t="shared" si="4"/>
        <v>0</v>
      </c>
      <c r="W22" s="44">
        <f t="shared" si="4"/>
        <v>0</v>
      </c>
      <c r="X22" s="44">
        <f t="shared" si="4"/>
        <v>0</v>
      </c>
      <c r="Y22" s="44">
        <f t="shared" si="4"/>
        <v>0</v>
      </c>
      <c r="Z22" s="44">
        <f t="shared" si="4"/>
        <v>0</v>
      </c>
      <c r="AA22" s="44">
        <f t="shared" si="4"/>
        <v>0</v>
      </c>
    </row>
    <row r="23" spans="1:27" s="1" customFormat="1" ht="18" customHeight="1" thickBot="1">
      <c r="A23" s="22"/>
      <c r="B23" s="23"/>
      <c r="C23" s="24" t="s">
        <v>23</v>
      </c>
      <c r="D23" s="9"/>
      <c r="E23" s="9"/>
      <c r="F23" s="9"/>
      <c r="G23" s="9"/>
      <c r="H23" s="9"/>
      <c r="I23" s="25">
        <f>SUM(I16:I22)</f>
        <v>0</v>
      </c>
      <c r="J23" s="25">
        <f>SUM(J16:J22)</f>
        <v>0</v>
      </c>
      <c r="K23" s="25">
        <f>SUM(K16:K22)</f>
        <v>0</v>
      </c>
      <c r="L23" s="25">
        <f>SUM(L16:L22)</f>
        <v>0</v>
      </c>
      <c r="M23" s="25">
        <f>SUM(M16:M22)</f>
        <v>0</v>
      </c>
      <c r="N23" s="9"/>
      <c r="O23" s="9"/>
      <c r="P23" s="9"/>
      <c r="Q23" s="86">
        <f>SUM(Q16:Q22)</f>
        <v>0</v>
      </c>
      <c r="R23" s="118"/>
      <c r="S23" s="44"/>
      <c r="T23" s="44"/>
      <c r="U23" s="44"/>
      <c r="V23" s="44"/>
      <c r="W23" s="44"/>
      <c r="X23" s="44"/>
      <c r="Y23" s="44"/>
      <c r="Z23" s="44"/>
      <c r="AA23" s="44"/>
    </row>
    <row r="24" spans="1:27" s="1" customFormat="1" ht="15" customHeight="1" thickBot="1">
      <c r="A24" s="22"/>
      <c r="B24" s="23"/>
      <c r="C24" s="24"/>
      <c r="D24" s="9"/>
      <c r="E24" s="9"/>
      <c r="F24" s="9"/>
      <c r="G24" s="9"/>
      <c r="H24" s="9"/>
      <c r="I24" s="63"/>
      <c r="J24" s="63"/>
      <c r="K24" s="63"/>
      <c r="L24" s="63"/>
      <c r="M24" s="63"/>
      <c r="N24" s="9"/>
      <c r="O24" s="9"/>
      <c r="P24" s="9"/>
      <c r="Q24" s="45"/>
      <c r="R24" s="118"/>
      <c r="S24" s="44"/>
      <c r="T24" s="44"/>
      <c r="U24" s="44"/>
      <c r="V24" s="44"/>
      <c r="W24" s="44"/>
      <c r="X24" s="44"/>
      <c r="Y24" s="44"/>
      <c r="Z24" s="44"/>
      <c r="AA24" s="44"/>
    </row>
    <row r="25" spans="1:27" s="1" customFormat="1" ht="15" customHeight="1">
      <c r="A25" s="10"/>
      <c r="B25" s="27"/>
      <c r="C25" s="15" t="s">
        <v>4</v>
      </c>
      <c r="D25" s="15" t="s">
        <v>5</v>
      </c>
      <c r="E25" s="15" t="s">
        <v>4</v>
      </c>
      <c r="F25" s="15" t="s">
        <v>5</v>
      </c>
      <c r="G25" s="28" t="s">
        <v>4</v>
      </c>
      <c r="H25" s="28" t="s">
        <v>5</v>
      </c>
      <c r="I25" s="75" t="s">
        <v>6</v>
      </c>
      <c r="J25" s="29" t="s">
        <v>7</v>
      </c>
      <c r="K25" s="30" t="s">
        <v>8</v>
      </c>
      <c r="L25" s="16" t="s">
        <v>9</v>
      </c>
      <c r="M25" s="30" t="s">
        <v>10</v>
      </c>
      <c r="N25" s="16" t="s">
        <v>11</v>
      </c>
      <c r="O25" s="17" t="s">
        <v>12</v>
      </c>
      <c r="P25" s="17" t="s">
        <v>13</v>
      </c>
      <c r="Q25" s="81" t="s">
        <v>14</v>
      </c>
      <c r="R25" s="119"/>
      <c r="S25" s="44"/>
      <c r="T25" s="44"/>
      <c r="U25" s="44"/>
      <c r="V25" s="44"/>
      <c r="W25" s="44"/>
      <c r="X25" s="44"/>
      <c r="Y25" s="44"/>
      <c r="Z25" s="44"/>
      <c r="AA25" s="44"/>
    </row>
    <row r="26" spans="1:27" s="1" customFormat="1" ht="15" customHeight="1">
      <c r="A26" s="19" t="s">
        <v>15</v>
      </c>
      <c r="B26" s="62">
        <v>46062</v>
      </c>
      <c r="C26" s="70"/>
      <c r="D26" s="70"/>
      <c r="E26" s="70"/>
      <c r="F26" s="71"/>
      <c r="G26" s="66"/>
      <c r="H26" s="66"/>
      <c r="I26" s="76"/>
      <c r="J26" s="67">
        <f t="shared" ref="J26:J32" si="10">((D26-C26)+(F26-E26)+(H26-G26))*24</f>
        <v>0</v>
      </c>
      <c r="K26" s="67">
        <f>IF(J26&gt;=8,8,IF(J26&lt;8,J26,0))</f>
        <v>0</v>
      </c>
      <c r="L26" s="68">
        <f>IF((J26-K26)&lt;=4,J26-K26,4)</f>
        <v>0</v>
      </c>
      <c r="M26" s="69">
        <f t="shared" ref="M26:M31" si="11">IF(J26&gt;12,J26-SUM(K26:L26),0)</f>
        <v>0</v>
      </c>
      <c r="N26" s="73"/>
      <c r="O26" s="18" t="s">
        <v>19</v>
      </c>
      <c r="P26" s="18" t="s">
        <v>19</v>
      </c>
      <c r="Q26" s="84">
        <f>IF(J26&gt;8,J26-8,0)</f>
        <v>0</v>
      </c>
      <c r="R26" s="116">
        <f t="shared" ref="R26:R32" si="12">IF(J26-I26&gt;0,1,0)</f>
        <v>0</v>
      </c>
      <c r="S26" s="44">
        <f t="shared" ref="S26:AA32" si="13">IF($N26=S$5,$I26,0)</f>
        <v>0</v>
      </c>
      <c r="T26" s="44">
        <f t="shared" si="13"/>
        <v>0</v>
      </c>
      <c r="U26" s="44">
        <f t="shared" si="13"/>
        <v>0</v>
      </c>
      <c r="V26" s="44">
        <f t="shared" si="13"/>
        <v>0</v>
      </c>
      <c r="W26" s="44">
        <f t="shared" si="13"/>
        <v>0</v>
      </c>
      <c r="X26" s="44">
        <f t="shared" si="13"/>
        <v>0</v>
      </c>
      <c r="Y26" s="44">
        <f t="shared" si="13"/>
        <v>0</v>
      </c>
      <c r="Z26" s="44">
        <f t="shared" si="13"/>
        <v>0</v>
      </c>
      <c r="AA26" s="44">
        <f t="shared" si="13"/>
        <v>0</v>
      </c>
    </row>
    <row r="27" spans="1:27" s="1" customFormat="1" ht="15" customHeight="1">
      <c r="A27" s="19" t="s">
        <v>16</v>
      </c>
      <c r="B27" s="62">
        <v>46063</v>
      </c>
      <c r="C27" s="70"/>
      <c r="D27" s="70"/>
      <c r="E27" s="70"/>
      <c r="F27" s="71"/>
      <c r="G27" s="72"/>
      <c r="H27" s="72"/>
      <c r="I27" s="76"/>
      <c r="J27" s="67">
        <f t="shared" si="10"/>
        <v>0</v>
      </c>
      <c r="K27" s="67">
        <f>IF(J27&gt;=8,8,IF(J27&lt;8,J27,0))</f>
        <v>0</v>
      </c>
      <c r="L27" s="68">
        <f>IF((J27-K27)&lt;=4,J27-K27,4)</f>
        <v>0</v>
      </c>
      <c r="M27" s="69">
        <f t="shared" si="11"/>
        <v>0</v>
      </c>
      <c r="N27" s="73"/>
      <c r="O27" s="18" t="s">
        <v>19</v>
      </c>
      <c r="P27" s="18" t="s">
        <v>19</v>
      </c>
      <c r="Q27" s="84">
        <f t="shared" ref="Q27:Q33" si="14">IF(J27&gt;8,J27-8,0)</f>
        <v>0</v>
      </c>
      <c r="R27" s="116">
        <f t="shared" si="12"/>
        <v>0</v>
      </c>
      <c r="S27" s="44">
        <f t="shared" si="13"/>
        <v>0</v>
      </c>
      <c r="T27" s="44">
        <f t="shared" si="13"/>
        <v>0</v>
      </c>
      <c r="U27" s="44">
        <f t="shared" si="13"/>
        <v>0</v>
      </c>
      <c r="V27" s="44">
        <f t="shared" si="13"/>
        <v>0</v>
      </c>
      <c r="W27" s="44">
        <f t="shared" si="13"/>
        <v>0</v>
      </c>
      <c r="X27" s="44">
        <f t="shared" si="13"/>
        <v>0</v>
      </c>
      <c r="Y27" s="44">
        <f t="shared" si="13"/>
        <v>0</v>
      </c>
      <c r="Z27" s="44">
        <f t="shared" si="13"/>
        <v>0</v>
      </c>
      <c r="AA27" s="44">
        <f t="shared" si="13"/>
        <v>0</v>
      </c>
    </row>
    <row r="28" spans="1:27" s="1" customFormat="1" ht="15" customHeight="1">
      <c r="A28" s="19" t="s">
        <v>17</v>
      </c>
      <c r="B28" s="62">
        <v>46064</v>
      </c>
      <c r="C28" s="70"/>
      <c r="D28" s="70"/>
      <c r="E28" s="70"/>
      <c r="F28" s="71"/>
      <c r="G28" s="72"/>
      <c r="H28" s="72"/>
      <c r="I28" s="76"/>
      <c r="J28" s="67">
        <f t="shared" si="10"/>
        <v>0</v>
      </c>
      <c r="K28" s="67">
        <f>IF(J28&gt;=8,8,IF(J28&lt;8,J28,0))</f>
        <v>0</v>
      </c>
      <c r="L28" s="68">
        <f>IF((J28-K28)&lt;=4,J28-K28,4)</f>
        <v>0</v>
      </c>
      <c r="M28" s="69">
        <f t="shared" si="11"/>
        <v>0</v>
      </c>
      <c r="N28" s="73"/>
      <c r="O28" s="18" t="s">
        <v>19</v>
      </c>
      <c r="P28" s="18" t="s">
        <v>19</v>
      </c>
      <c r="Q28" s="84">
        <f t="shared" si="14"/>
        <v>0</v>
      </c>
      <c r="R28" s="116">
        <f t="shared" si="12"/>
        <v>0</v>
      </c>
      <c r="S28" s="44">
        <f t="shared" si="13"/>
        <v>0</v>
      </c>
      <c r="T28" s="44">
        <f t="shared" si="13"/>
        <v>0</v>
      </c>
      <c r="U28" s="44">
        <f t="shared" si="13"/>
        <v>0</v>
      </c>
      <c r="V28" s="44">
        <f t="shared" si="13"/>
        <v>0</v>
      </c>
      <c r="W28" s="44">
        <f t="shared" si="13"/>
        <v>0</v>
      </c>
      <c r="X28" s="44">
        <f t="shared" si="13"/>
        <v>0</v>
      </c>
      <c r="Y28" s="44">
        <f t="shared" si="13"/>
        <v>0</v>
      </c>
      <c r="Z28" s="44">
        <f t="shared" si="13"/>
        <v>0</v>
      </c>
      <c r="AA28" s="44">
        <f t="shared" si="13"/>
        <v>0</v>
      </c>
    </row>
    <row r="29" spans="1:27" s="1" customFormat="1" ht="15" customHeight="1">
      <c r="A29" s="19" t="s">
        <v>18</v>
      </c>
      <c r="B29" s="62">
        <v>46065</v>
      </c>
      <c r="C29" s="70"/>
      <c r="D29" s="70"/>
      <c r="E29" s="70"/>
      <c r="F29" s="71"/>
      <c r="G29" s="72"/>
      <c r="H29" s="72"/>
      <c r="I29" s="76"/>
      <c r="J29" s="67">
        <f t="shared" si="10"/>
        <v>0</v>
      </c>
      <c r="K29" s="67">
        <f>IF(J29&gt;=8,8,IF(J29&lt;8,J29,0))</f>
        <v>0</v>
      </c>
      <c r="L29" s="68">
        <f>IF((J29-K29)&lt;=4,J29-K29,4)</f>
        <v>0</v>
      </c>
      <c r="M29" s="69">
        <f t="shared" si="11"/>
        <v>0</v>
      </c>
      <c r="N29" s="73"/>
      <c r="O29" s="18" t="s">
        <v>19</v>
      </c>
      <c r="P29" s="18" t="s">
        <v>19</v>
      </c>
      <c r="Q29" s="84">
        <f t="shared" si="14"/>
        <v>0</v>
      </c>
      <c r="R29" s="116">
        <f t="shared" si="12"/>
        <v>0</v>
      </c>
      <c r="S29" s="44">
        <f t="shared" si="13"/>
        <v>0</v>
      </c>
      <c r="T29" s="44">
        <f t="shared" si="13"/>
        <v>0</v>
      </c>
      <c r="U29" s="44">
        <f t="shared" si="13"/>
        <v>0</v>
      </c>
      <c r="V29" s="44">
        <f t="shared" si="13"/>
        <v>0</v>
      </c>
      <c r="W29" s="44">
        <f t="shared" si="13"/>
        <v>0</v>
      </c>
      <c r="X29" s="44">
        <f t="shared" si="13"/>
        <v>0</v>
      </c>
      <c r="Y29" s="44">
        <f t="shared" si="13"/>
        <v>0</v>
      </c>
      <c r="Z29" s="44">
        <f t="shared" si="13"/>
        <v>0</v>
      </c>
      <c r="AA29" s="44">
        <f t="shared" si="13"/>
        <v>0</v>
      </c>
    </row>
    <row r="30" spans="1:27" s="44" customFormat="1" ht="15" customHeight="1">
      <c r="A30" s="19" t="s">
        <v>20</v>
      </c>
      <c r="B30" s="62">
        <v>46066</v>
      </c>
      <c r="C30" s="70"/>
      <c r="D30" s="70"/>
      <c r="E30" s="70"/>
      <c r="F30" s="71"/>
      <c r="G30" s="72"/>
      <c r="H30" s="72"/>
      <c r="I30" s="76"/>
      <c r="J30" s="67">
        <f t="shared" si="10"/>
        <v>0</v>
      </c>
      <c r="K30" s="67">
        <f>IF(J30&gt;=8,8,IF(J30&lt;8,J30,0))</f>
        <v>0</v>
      </c>
      <c r="L30" s="68">
        <f>IF((J30-K30)&lt;=4,J30-K30,4)</f>
        <v>0</v>
      </c>
      <c r="M30" s="69">
        <f t="shared" si="11"/>
        <v>0</v>
      </c>
      <c r="N30" s="73"/>
      <c r="O30" s="18" t="s">
        <v>19</v>
      </c>
      <c r="P30" s="18" t="s">
        <v>19</v>
      </c>
      <c r="Q30" s="84">
        <f t="shared" si="14"/>
        <v>0</v>
      </c>
      <c r="R30" s="116">
        <f t="shared" si="12"/>
        <v>0</v>
      </c>
      <c r="S30" s="44">
        <f t="shared" si="13"/>
        <v>0</v>
      </c>
      <c r="T30" s="44">
        <f t="shared" si="13"/>
        <v>0</v>
      </c>
      <c r="U30" s="44">
        <f t="shared" si="13"/>
        <v>0</v>
      </c>
      <c r="V30" s="44">
        <f t="shared" si="13"/>
        <v>0</v>
      </c>
      <c r="W30" s="44">
        <f t="shared" si="13"/>
        <v>0</v>
      </c>
      <c r="X30" s="44">
        <f t="shared" si="13"/>
        <v>0</v>
      </c>
      <c r="Y30" s="44">
        <f t="shared" si="13"/>
        <v>0</v>
      </c>
      <c r="Z30" s="44">
        <f t="shared" si="13"/>
        <v>0</v>
      </c>
      <c r="AA30" s="44">
        <f t="shared" si="13"/>
        <v>0</v>
      </c>
    </row>
    <row r="31" spans="1:27" s="44" customFormat="1" ht="15" customHeight="1">
      <c r="A31" s="20" t="s">
        <v>21</v>
      </c>
      <c r="B31" s="62">
        <v>46067</v>
      </c>
      <c r="C31" s="70"/>
      <c r="D31" s="70"/>
      <c r="E31" s="70"/>
      <c r="F31" s="71"/>
      <c r="G31" s="72"/>
      <c r="H31" s="72"/>
      <c r="I31" s="76"/>
      <c r="J31" s="67">
        <f t="shared" si="10"/>
        <v>0</v>
      </c>
      <c r="K31" s="67">
        <f>IF(J31&gt;=8,IF(SUM(K26:K30)&gt;=40,0,IF((SUM(K26:K30)+J31)&gt;=40,IF(40-SUM(K26:K30)&gt;8,8,40-SUM(K26:K30)),IF(J31&gt;=8,8,IF(J31&lt;8,J31,0)))),IF(J31&lt;8,IF(SUM(K26:K30)&gt;=40,0,IF((SUM(K26:K30)+J31)&gt;=40,40-SUM(K26:K30),IF(J31&gt;=8,8,IF(J31&lt;8,J31,0))))))</f>
        <v>0</v>
      </c>
      <c r="L31" s="68">
        <f>IF(K31=J31,0,IF((SUM(K26:K30)+J31)&gt;=40,IF(J31&lt;=12,J31-K31,IF(J31&gt;12,12-K31,IF((J31-K31)&lt;=4,J31-K31,4))),IF(J31&lt;=12,J31-K31,IF(J31&gt;12,12-K31,IF((J31-K31)&lt;=4,J31-K31,4)))))</f>
        <v>0</v>
      </c>
      <c r="M31" s="69">
        <f t="shared" si="11"/>
        <v>0</v>
      </c>
      <c r="N31" s="73"/>
      <c r="O31" s="18" t="s">
        <v>19</v>
      </c>
      <c r="P31" s="18" t="s">
        <v>19</v>
      </c>
      <c r="Q31" s="84">
        <f t="shared" si="14"/>
        <v>0</v>
      </c>
      <c r="R31" s="116">
        <f t="shared" si="12"/>
        <v>0</v>
      </c>
      <c r="S31" s="44">
        <f t="shared" si="13"/>
        <v>0</v>
      </c>
      <c r="T31" s="44">
        <f t="shared" si="13"/>
        <v>0</v>
      </c>
      <c r="U31" s="44">
        <f t="shared" si="13"/>
        <v>0</v>
      </c>
      <c r="V31" s="44">
        <f t="shared" si="13"/>
        <v>0</v>
      </c>
      <c r="W31" s="44">
        <f t="shared" si="13"/>
        <v>0</v>
      </c>
      <c r="X31" s="44">
        <f t="shared" si="13"/>
        <v>0</v>
      </c>
      <c r="Y31" s="44">
        <f t="shared" si="13"/>
        <v>0</v>
      </c>
      <c r="Z31" s="44">
        <f t="shared" si="13"/>
        <v>0</v>
      </c>
      <c r="AA31" s="44">
        <f t="shared" si="13"/>
        <v>0</v>
      </c>
    </row>
    <row r="32" spans="1:27" s="1" customFormat="1" ht="15" customHeight="1" thickBot="1">
      <c r="A32" s="20" t="s">
        <v>22</v>
      </c>
      <c r="B32" s="62">
        <v>46068</v>
      </c>
      <c r="C32" s="70"/>
      <c r="D32" s="70"/>
      <c r="E32" s="70"/>
      <c r="F32" s="71"/>
      <c r="G32" s="72"/>
      <c r="H32" s="72"/>
      <c r="I32" s="76"/>
      <c r="J32" s="67">
        <f t="shared" si="10"/>
        <v>0</v>
      </c>
      <c r="K32" s="67">
        <f>IF(SUM(R26:R31)=6,0,IF(J32=0,0,IF(SUM(K26:K31)&gt;=40,0,IF((SUM(K26:K31)+J32)&gt;=40,IF(J32&gt;8,IF(40-SUM(K26:K31)&gt;8,8,40-SUM(K26:K31)),40-SUM(K26:K31)),IF(J32&gt;=8,8,IF(J32&lt;8,J32,0))))))</f>
        <v>0</v>
      </c>
      <c r="L32" s="68">
        <f>IF(SUM(R26:R31)=6,IF(J32&gt;=8,8,J32),IF(K33=40,IF(J32&lt;=12,J32-K32,IF(J32&gt;12,12-K32,IF((J32-K32)&lt;=4,J32-K32,4))),IF(SUM(R26:R31)=6,IF(J32&lt;=12,J32-K32,IF(J32&gt;12,12-K32,IF((J32-K32)&lt;=4,J32-K32,4))),IF(J32&gt;8,IF(J32&gt;12,4,J32-K32),0))))</f>
        <v>0</v>
      </c>
      <c r="M32" s="69">
        <f>IF(J32&gt;12,J32-SUM(K32:L32),IF(J32&gt;0,IF((K32+L32)=J32,0,J32-L32),0))</f>
        <v>0</v>
      </c>
      <c r="N32" s="73"/>
      <c r="O32" s="18" t="s">
        <v>19</v>
      </c>
      <c r="P32" s="18" t="s">
        <v>19</v>
      </c>
      <c r="Q32" s="84">
        <f t="shared" si="14"/>
        <v>0</v>
      </c>
      <c r="R32" s="117">
        <f t="shared" si="12"/>
        <v>0</v>
      </c>
      <c r="S32" s="44">
        <f t="shared" si="13"/>
        <v>0</v>
      </c>
      <c r="T32" s="44">
        <f t="shared" si="13"/>
        <v>0</v>
      </c>
      <c r="U32" s="44">
        <f t="shared" si="13"/>
        <v>0</v>
      </c>
      <c r="V32" s="44">
        <f t="shared" si="13"/>
        <v>0</v>
      </c>
      <c r="W32" s="44">
        <f t="shared" si="13"/>
        <v>0</v>
      </c>
      <c r="X32" s="44">
        <f t="shared" si="13"/>
        <v>0</v>
      </c>
      <c r="Y32" s="44">
        <f t="shared" si="13"/>
        <v>0</v>
      </c>
      <c r="Z32" s="44">
        <f t="shared" si="13"/>
        <v>0</v>
      </c>
      <c r="AA32" s="44">
        <f t="shared" si="13"/>
        <v>0</v>
      </c>
    </row>
    <row r="33" spans="1:112" ht="15" customHeight="1" thickBot="1">
      <c r="A33" s="22"/>
      <c r="B33" s="23"/>
      <c r="C33" s="24" t="s">
        <v>23</v>
      </c>
      <c r="D33" s="9"/>
      <c r="E33" s="9"/>
      <c r="F33" s="9"/>
      <c r="G33" s="9"/>
      <c r="H33" s="9"/>
      <c r="I33" s="25">
        <f>SUM(I26:I32)</f>
        <v>0</v>
      </c>
      <c r="J33" s="25">
        <f>SUM(J26:J32)</f>
        <v>0</v>
      </c>
      <c r="K33" s="25">
        <f>SUM(K26:K32)</f>
        <v>0</v>
      </c>
      <c r="L33" s="25">
        <f>SUM(L26:L32)</f>
        <v>0</v>
      </c>
      <c r="M33" s="25">
        <f>SUM(M26:M32)</f>
        <v>0</v>
      </c>
      <c r="N33" s="9"/>
      <c r="O33" s="21"/>
      <c r="P33" s="21"/>
      <c r="Q33" s="84">
        <f t="shared" si="14"/>
        <v>0</v>
      </c>
      <c r="R33" s="45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</row>
    <row r="34" spans="1:112" ht="16" thickBot="1">
      <c r="A34" s="22"/>
      <c r="B34" s="31"/>
      <c r="C34" s="9"/>
      <c r="D34" s="9"/>
      <c r="E34" s="9"/>
      <c r="F34" s="9"/>
      <c r="G34" s="9"/>
      <c r="H34" s="9"/>
      <c r="I34" s="77"/>
      <c r="J34" s="32"/>
      <c r="K34" s="26"/>
      <c r="L34" s="26"/>
      <c r="M34" s="26"/>
      <c r="N34" s="9"/>
      <c r="O34" s="1"/>
      <c r="P34" s="1"/>
      <c r="Q34" s="9"/>
      <c r="R34" s="9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</row>
    <row r="35" spans="1:112" ht="18.5" thickBot="1">
      <c r="A35" s="33"/>
      <c r="B35" s="11"/>
      <c r="C35" s="34" t="s">
        <v>24</v>
      </c>
      <c r="D35" s="35"/>
      <c r="E35" s="35"/>
      <c r="F35" s="35"/>
      <c r="G35" s="35"/>
      <c r="H35" s="35"/>
      <c r="I35" s="36">
        <f>SUM(I13+I23+I33)</f>
        <v>0</v>
      </c>
      <c r="J35" s="36">
        <f>SUM(J13+J23+J33)</f>
        <v>0</v>
      </c>
      <c r="K35" s="36">
        <f>SUM(K13+K23+K33)</f>
        <v>0</v>
      </c>
      <c r="L35" s="36">
        <f>SUM(L13+L23+L33)</f>
        <v>0</v>
      </c>
      <c r="M35" s="36">
        <f>SUM(M13+M23+M33)</f>
        <v>0</v>
      </c>
      <c r="N35" s="9"/>
      <c r="O35" s="1"/>
      <c r="P35" s="1"/>
      <c r="Q35" s="37" t="s">
        <v>25</v>
      </c>
      <c r="R35" s="41"/>
      <c r="S35" s="1">
        <f>SUM(S6:S34)</f>
        <v>0</v>
      </c>
      <c r="T35" s="1">
        <f t="shared" ref="T35:AA35" si="15">SUM(T6:T34)</f>
        <v>0</v>
      </c>
      <c r="U35" s="1">
        <f t="shared" si="15"/>
        <v>0</v>
      </c>
      <c r="V35" s="1">
        <f t="shared" si="15"/>
        <v>0</v>
      </c>
      <c r="W35" s="1">
        <f t="shared" si="15"/>
        <v>0</v>
      </c>
      <c r="X35" s="1">
        <f t="shared" si="15"/>
        <v>0</v>
      </c>
      <c r="Y35" s="1">
        <f t="shared" si="15"/>
        <v>0</v>
      </c>
      <c r="Z35" s="1">
        <f t="shared" si="15"/>
        <v>0</v>
      </c>
      <c r="AA35" s="1">
        <f t="shared" si="15"/>
        <v>0</v>
      </c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</row>
    <row r="36" spans="1:112" ht="18">
      <c r="A36" s="33"/>
      <c r="B36" s="11"/>
      <c r="C36" s="34"/>
      <c r="D36" s="35"/>
      <c r="E36" s="35"/>
      <c r="F36" s="35"/>
      <c r="G36" s="35"/>
      <c r="H36" s="35"/>
      <c r="I36" s="38"/>
      <c r="J36" s="38"/>
      <c r="K36" s="38"/>
      <c r="L36" s="38"/>
      <c r="M36" s="38"/>
      <c r="N36" s="9"/>
      <c r="O36" s="1"/>
      <c r="P36" s="1"/>
      <c r="Q36" s="39">
        <f>J35</f>
        <v>0</v>
      </c>
      <c r="R36" s="46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</row>
    <row r="37" spans="1:112" ht="13.5" thickBot="1">
      <c r="A37" s="42" t="s">
        <v>29</v>
      </c>
      <c r="O37" s="1"/>
      <c r="P37" s="1"/>
      <c r="Q37" s="9"/>
      <c r="R37" s="9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</row>
    <row r="38" spans="1:112" ht="13">
      <c r="A38" s="47" t="s">
        <v>30</v>
      </c>
      <c r="B38" s="48"/>
      <c r="C38" s="47"/>
      <c r="D38" s="47"/>
      <c r="E38" s="47"/>
      <c r="F38" s="47"/>
      <c r="G38" s="47"/>
      <c r="H38" s="47"/>
      <c r="I38" s="79"/>
      <c r="J38" s="47"/>
      <c r="K38" s="141" t="s">
        <v>35</v>
      </c>
      <c r="L38" s="142"/>
      <c r="M38" s="142"/>
      <c r="N38" s="142"/>
      <c r="O38" s="142"/>
      <c r="P38" s="142"/>
      <c r="Q38" s="142"/>
      <c r="R38" s="143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</row>
    <row r="39" spans="1:112">
      <c r="A39" s="47" t="s">
        <v>31</v>
      </c>
      <c r="B39" s="48"/>
      <c r="C39" s="47"/>
      <c r="D39" s="47"/>
      <c r="E39" s="47"/>
      <c r="F39" s="47"/>
      <c r="G39" s="47"/>
      <c r="H39" s="47"/>
      <c r="I39" s="79"/>
      <c r="J39" s="47"/>
      <c r="K39" s="58"/>
      <c r="L39" s="60" t="s">
        <v>36</v>
      </c>
      <c r="M39" s="49"/>
      <c r="N39" s="49"/>
      <c r="O39" s="60" t="s">
        <v>40</v>
      </c>
      <c r="P39" s="1"/>
      <c r="Q39" s="9"/>
      <c r="R39" s="53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</row>
    <row r="40" spans="1:112">
      <c r="A40" s="50" t="s">
        <v>32</v>
      </c>
      <c r="B40" s="48"/>
      <c r="C40" s="47"/>
      <c r="D40" s="47"/>
      <c r="E40" s="47"/>
      <c r="F40" s="47"/>
      <c r="G40" s="47"/>
      <c r="H40" s="47"/>
      <c r="I40" s="79"/>
      <c r="J40" s="47"/>
      <c r="K40" s="58"/>
      <c r="L40" s="64" t="s">
        <v>37</v>
      </c>
      <c r="M40" s="65"/>
      <c r="N40" s="49"/>
      <c r="O40" s="60" t="s">
        <v>44</v>
      </c>
      <c r="P40" s="1"/>
      <c r="Q40" s="9"/>
      <c r="R40" s="53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</row>
    <row r="41" spans="1:112">
      <c r="A41" s="47" t="s">
        <v>33</v>
      </c>
      <c r="B41" s="48"/>
      <c r="C41" s="47"/>
      <c r="D41" s="47"/>
      <c r="E41" s="47"/>
      <c r="F41" s="47"/>
      <c r="G41" s="47"/>
      <c r="H41" s="47"/>
      <c r="I41" s="79"/>
      <c r="J41" s="47"/>
      <c r="K41" s="58"/>
      <c r="L41" s="60" t="s">
        <v>39</v>
      </c>
      <c r="M41" s="49"/>
      <c r="N41" s="49"/>
      <c r="O41" s="60" t="s">
        <v>41</v>
      </c>
      <c r="P41" s="1"/>
      <c r="Q41" s="9"/>
      <c r="R41" s="53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</row>
    <row r="42" spans="1:112">
      <c r="A42" s="47" t="s">
        <v>34</v>
      </c>
      <c r="B42" s="48"/>
      <c r="C42" s="47"/>
      <c r="D42" s="47"/>
      <c r="E42" s="47"/>
      <c r="F42" s="47"/>
      <c r="G42" s="47"/>
      <c r="H42" s="47"/>
      <c r="I42" s="79"/>
      <c r="J42" s="47"/>
      <c r="K42" s="58"/>
      <c r="L42" s="60" t="s">
        <v>43</v>
      </c>
      <c r="M42" s="49"/>
      <c r="N42" s="49"/>
      <c r="O42" s="60" t="s">
        <v>38</v>
      </c>
      <c r="P42" s="49"/>
      <c r="Q42" s="9"/>
      <c r="R42" s="53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</row>
    <row r="43" spans="1:112" ht="13" thickBot="1">
      <c r="K43" s="59"/>
      <c r="L43" s="61" t="s">
        <v>46</v>
      </c>
      <c r="M43" s="54"/>
      <c r="N43" s="54"/>
      <c r="O43" s="61"/>
      <c r="P43" s="55"/>
      <c r="Q43" s="56"/>
      <c r="R43" s="57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>
      <c r="N44" s="9"/>
      <c r="O44" s="1"/>
      <c r="P44" s="1"/>
      <c r="Q44" s="2"/>
      <c r="R44" s="2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 ht="13">
      <c r="A45" s="52" t="s">
        <v>26</v>
      </c>
      <c r="B45" s="11"/>
      <c r="C45" s="10"/>
      <c r="D45" s="10"/>
      <c r="E45" s="13"/>
      <c r="F45" s="13"/>
      <c r="G45" s="13"/>
      <c r="H45" s="13"/>
      <c r="I45" s="80"/>
      <c r="J45" s="13"/>
      <c r="K45" s="12" t="s">
        <v>27</v>
      </c>
      <c r="L45" s="13"/>
      <c r="M45" s="13"/>
      <c r="N45" s="10"/>
      <c r="O45" s="1"/>
      <c r="P45" s="1"/>
      <c r="Q45" s="40"/>
      <c r="R45" s="40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>
      <c r="B46" s="2"/>
      <c r="O46" s="1"/>
      <c r="P46" s="1"/>
      <c r="Q46" s="9"/>
      <c r="R46" s="9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 ht="13">
      <c r="A47" s="51" t="s">
        <v>28</v>
      </c>
      <c r="B47" s="11"/>
      <c r="C47" s="10"/>
      <c r="D47" s="10"/>
      <c r="E47" s="13"/>
      <c r="F47" s="13"/>
      <c r="G47" s="13"/>
      <c r="H47" s="13"/>
      <c r="I47" s="80"/>
      <c r="J47" s="13"/>
      <c r="K47" s="12" t="s">
        <v>27</v>
      </c>
      <c r="L47" s="13"/>
      <c r="M47" s="13"/>
      <c r="O47" s="1"/>
      <c r="P47" s="1"/>
      <c r="Q47" s="9"/>
      <c r="R47" s="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>
      <c r="O48" s="1"/>
      <c r="P48" s="1"/>
      <c r="Q48" s="9"/>
      <c r="R48" s="9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5:112">
      <c r="O49" s="1"/>
      <c r="P49" s="1"/>
      <c r="Q49" s="9"/>
      <c r="R49" s="9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5:112">
      <c r="O50" s="1"/>
      <c r="P50" s="1"/>
      <c r="Q50" s="9"/>
      <c r="R50" s="9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5:112">
      <c r="O51" s="1"/>
      <c r="P51" s="1"/>
      <c r="Q51" s="9"/>
      <c r="R51" s="9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5:112">
      <c r="O52" s="1"/>
      <c r="P52" s="1"/>
      <c r="Q52" s="9"/>
      <c r="R52" s="9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5:112">
      <c r="O53" s="1"/>
      <c r="P53" s="1"/>
      <c r="Q53" s="9"/>
      <c r="R53" s="9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5:112">
      <c r="O54" s="1"/>
      <c r="P54" s="1"/>
      <c r="Q54" s="9"/>
      <c r="R54" s="9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5:112">
      <c r="O55" s="1"/>
      <c r="P55" s="1"/>
      <c r="Q55" s="9"/>
      <c r="R55" s="9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5:112">
      <c r="O56" s="1"/>
      <c r="P56" s="1"/>
      <c r="Q56" s="9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5:112">
      <c r="O57" s="1"/>
      <c r="P57" s="1"/>
      <c r="Q57" s="9"/>
      <c r="R57" s="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5:112">
      <c r="O58" s="1"/>
      <c r="P58" s="1"/>
      <c r="Q58" s="9"/>
      <c r="R58" s="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5:112">
      <c r="O59" s="1"/>
      <c r="P59" s="1"/>
      <c r="Q59" s="9"/>
      <c r="R59" s="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5:112">
      <c r="O60" s="1"/>
      <c r="P60" s="1"/>
      <c r="Q60" s="9"/>
      <c r="R60" s="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5:112">
      <c r="O61" s="1"/>
      <c r="P61" s="1"/>
      <c r="Q61" s="9"/>
      <c r="R61" s="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5:112">
      <c r="O62" s="1"/>
      <c r="P62" s="1"/>
      <c r="Q62" s="9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5:112">
      <c r="O63" s="1"/>
      <c r="P63" s="1"/>
      <c r="Q63" s="9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5:112">
      <c r="O64" s="1"/>
      <c r="P64" s="1"/>
      <c r="Q64" s="9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5:112">
      <c r="O65" s="1"/>
      <c r="P65" s="1"/>
      <c r="Q65" s="9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5:112">
      <c r="O66" s="1"/>
      <c r="P66" s="1"/>
      <c r="Q66" s="9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5:112">
      <c r="O67" s="1"/>
      <c r="P67" s="1"/>
      <c r="Q67" s="9"/>
      <c r="R67" s="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5:112">
      <c r="O68" s="1"/>
      <c r="P68" s="1"/>
      <c r="Q68" s="9"/>
      <c r="R68" s="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5:112">
      <c r="O69" s="1"/>
      <c r="P69" s="1"/>
      <c r="Q69" s="9"/>
      <c r="R69" s="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5:112">
      <c r="O70" s="1"/>
      <c r="P70" s="1"/>
      <c r="Q70" s="9"/>
      <c r="R70" s="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5:112">
      <c r="O71" s="1"/>
      <c r="P71" s="1"/>
      <c r="Q71" s="9"/>
      <c r="R71" s="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5:112">
      <c r="O72" s="1"/>
      <c r="P72" s="1"/>
      <c r="Q72" s="9"/>
      <c r="R72" s="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5:112">
      <c r="O73" s="1"/>
      <c r="P73" s="1"/>
      <c r="Q73" s="9"/>
      <c r="R73" s="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5:112">
      <c r="O74" s="1"/>
      <c r="P74" s="1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5:112">
      <c r="O75" s="1"/>
      <c r="P75" s="1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5:112">
      <c r="O76" s="1"/>
      <c r="P76" s="1"/>
      <c r="Q76" s="9"/>
      <c r="R76" s="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5:112">
      <c r="O77" s="1"/>
      <c r="P77" s="1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5:112">
      <c r="O78" s="1"/>
      <c r="P78" s="1"/>
      <c r="Q78" s="9"/>
      <c r="R78" s="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5:112">
      <c r="O79" s="1"/>
      <c r="P79" s="1"/>
      <c r="Q79" s="9"/>
      <c r="R79" s="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5:112">
      <c r="O80" s="1"/>
      <c r="P80" s="1"/>
      <c r="Q80" s="9"/>
      <c r="R80" s="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5:112">
      <c r="O81" s="1"/>
      <c r="P81" s="1"/>
      <c r="Q81" s="9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5:112">
      <c r="O82" s="1"/>
      <c r="P82" s="1"/>
      <c r="Q82" s="9"/>
      <c r="R82" s="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5:112">
      <c r="O83" s="1"/>
      <c r="P83" s="1"/>
      <c r="Q83" s="9"/>
      <c r="R83" s="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5:112">
      <c r="O84" s="1"/>
      <c r="P84" s="1"/>
      <c r="Q84" s="9"/>
      <c r="R84" s="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5:112">
      <c r="O85" s="1"/>
      <c r="P85" s="1"/>
      <c r="Q85" s="9"/>
      <c r="R85" s="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5:112">
      <c r="O86" s="1"/>
      <c r="P86" s="1"/>
      <c r="Q86" s="9"/>
      <c r="R86" s="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5:112">
      <c r="O87" s="1"/>
      <c r="P87" s="1"/>
      <c r="Q87" s="9"/>
      <c r="R87" s="9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5:112">
      <c r="O88" s="1"/>
      <c r="P88" s="1"/>
      <c r="Q88" s="9"/>
      <c r="R88" s="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5:112">
      <c r="O89" s="1"/>
      <c r="P89" s="1"/>
      <c r="Q89" s="9"/>
      <c r="R89" s="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5:112">
      <c r="O90" s="1"/>
      <c r="P90" s="1"/>
      <c r="Q90" s="9"/>
      <c r="R90" s="9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5:112">
      <c r="O91" s="1"/>
      <c r="P91" s="1"/>
      <c r="Q91" s="9"/>
      <c r="R91" s="9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5:112">
      <c r="O92" s="1"/>
      <c r="P92" s="1"/>
      <c r="Q92" s="9"/>
      <c r="R92" s="9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5:112">
      <c r="O93" s="1"/>
      <c r="P93" s="1"/>
      <c r="Q93" s="9"/>
      <c r="R93" s="9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5:112">
      <c r="O94" s="1"/>
      <c r="P94" s="1"/>
      <c r="Q94" s="9"/>
      <c r="R94" s="9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5:112">
      <c r="O95" s="1"/>
      <c r="P95" s="1"/>
      <c r="Q95" s="9"/>
      <c r="R95" s="9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5:112">
      <c r="O96" s="1"/>
      <c r="P96" s="1"/>
      <c r="Q96" s="9"/>
      <c r="R96" s="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5:112">
      <c r="O97" s="1"/>
      <c r="P97" s="1"/>
      <c r="Q97" s="9"/>
      <c r="R97" s="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5:112">
      <c r="O98" s="1"/>
      <c r="P98" s="1"/>
      <c r="Q98" s="9"/>
      <c r="R98" s="9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5:112">
      <c r="O99" s="1"/>
      <c r="P99" s="1"/>
      <c r="Q99" s="9"/>
      <c r="R99" s="9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5:112">
      <c r="O100" s="1"/>
      <c r="P100" s="1"/>
      <c r="Q100" s="9"/>
      <c r="R100" s="9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5:112">
      <c r="O101" s="1"/>
      <c r="P101" s="1"/>
      <c r="Q101" s="9"/>
      <c r="R101" s="9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5:112">
      <c r="O102" s="1"/>
      <c r="P102" s="1"/>
      <c r="Q102" s="9"/>
      <c r="R102" s="9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5:112">
      <c r="O103" s="1"/>
      <c r="P103" s="1"/>
      <c r="Q103" s="9"/>
      <c r="R103" s="9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5:112">
      <c r="O104" s="1"/>
      <c r="P104" s="1"/>
      <c r="Q104" s="9"/>
      <c r="R104" s="9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5:112">
      <c r="O105" s="1"/>
      <c r="P105" s="1"/>
      <c r="Q105" s="9"/>
      <c r="R105" s="9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5:112">
      <c r="O106" s="1"/>
      <c r="P106" s="1"/>
      <c r="Q106" s="9"/>
      <c r="R106" s="9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5:112">
      <c r="O107" s="1"/>
      <c r="P107" s="1"/>
      <c r="Q107" s="9"/>
      <c r="R107" s="9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5:112">
      <c r="O108" s="1"/>
      <c r="P108" s="1"/>
      <c r="Q108" s="9"/>
      <c r="R108" s="9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5:112">
      <c r="O109" s="1"/>
      <c r="P109" s="1"/>
      <c r="Q109" s="9"/>
      <c r="R109" s="9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5:112">
      <c r="O110" s="1"/>
      <c r="P110" s="1"/>
      <c r="Q110" s="9"/>
      <c r="R110" s="9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5:112">
      <c r="O111" s="1"/>
      <c r="P111" s="1"/>
      <c r="Q111" s="9"/>
      <c r="R111" s="9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5:112">
      <c r="O112" s="1"/>
      <c r="P112" s="1"/>
      <c r="Q112" s="9"/>
      <c r="R112" s="9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5:112">
      <c r="O113" s="1"/>
      <c r="P113" s="1"/>
      <c r="Q113" s="9"/>
      <c r="R113" s="9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5:112">
      <c r="O114" s="1"/>
      <c r="P114" s="1"/>
      <c r="Q114" s="9"/>
      <c r="R114" s="9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5:112">
      <c r="O115" s="1"/>
      <c r="P115" s="1"/>
      <c r="Q115" s="9"/>
      <c r="R115" s="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5:112">
      <c r="O116" s="1"/>
      <c r="P116" s="1"/>
      <c r="Q116" s="9"/>
      <c r="R116" s="9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5:112">
      <c r="O117" s="1"/>
      <c r="P117" s="1"/>
      <c r="Q117" s="9"/>
      <c r="R117" s="9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5:112">
      <c r="O118" s="1"/>
      <c r="P118" s="1"/>
      <c r="Q118" s="9"/>
      <c r="R118" s="9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5:112">
      <c r="O119" s="1"/>
      <c r="P119" s="1"/>
      <c r="Q119" s="9"/>
      <c r="R119" s="9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5:112">
      <c r="O120" s="1"/>
      <c r="P120" s="1"/>
      <c r="Q120" s="9"/>
      <c r="R120" s="9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5:112">
      <c r="O121" s="1"/>
      <c r="P121" s="1"/>
      <c r="Q121" s="9"/>
      <c r="R121" s="9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5:112">
      <c r="O122" s="1"/>
      <c r="P122" s="1"/>
      <c r="Q122" s="9"/>
      <c r="R122" s="9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5:112">
      <c r="O123" s="1"/>
      <c r="P123" s="1"/>
      <c r="Q123" s="9"/>
      <c r="R123" s="9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5:112">
      <c r="O124" s="1"/>
      <c r="P124" s="1"/>
      <c r="Q124" s="9"/>
      <c r="R124" s="9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5:112">
      <c r="O125" s="1"/>
      <c r="P125" s="1"/>
      <c r="Q125" s="9"/>
      <c r="R125" s="9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5:112">
      <c r="O126" s="1"/>
      <c r="P126" s="1"/>
      <c r="Q126" s="9"/>
      <c r="R126" s="9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5:112">
      <c r="O127" s="1"/>
      <c r="P127" s="1"/>
      <c r="Q127" s="9"/>
      <c r="R127" s="9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5:112">
      <c r="O128" s="1"/>
      <c r="P128" s="1"/>
      <c r="Q128" s="9"/>
      <c r="R128" s="9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5:112">
      <c r="O129" s="1"/>
      <c r="P129" s="1"/>
      <c r="Q129" s="9"/>
      <c r="R129" s="9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5:112">
      <c r="O130" s="1"/>
      <c r="P130" s="1"/>
      <c r="Q130" s="9"/>
      <c r="R130" s="9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5:112">
      <c r="O131" s="1"/>
      <c r="P131" s="1"/>
      <c r="Q131" s="9"/>
      <c r="R131" s="9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5:112">
      <c r="O132" s="1"/>
      <c r="P132" s="1"/>
      <c r="Q132" s="9"/>
      <c r="R132" s="9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5:112">
      <c r="O133" s="1"/>
      <c r="P133" s="1"/>
      <c r="Q133" s="9"/>
      <c r="R133" s="9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5:112">
      <c r="O134" s="1"/>
      <c r="P134" s="1"/>
      <c r="Q134" s="9"/>
      <c r="R134" s="9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5:112">
      <c r="O135" s="1"/>
      <c r="P135" s="1"/>
      <c r="Q135" s="9"/>
      <c r="R135" s="9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5:112">
      <c r="O136" s="1"/>
      <c r="P136" s="1"/>
      <c r="Q136" s="9"/>
      <c r="R136" s="9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5:112">
      <c r="O137" s="1"/>
      <c r="P137" s="1"/>
      <c r="Q137" s="9"/>
      <c r="R137" s="9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5:112">
      <c r="O138" s="1"/>
      <c r="P138" s="1"/>
      <c r="Q138" s="9"/>
      <c r="R138" s="9"/>
    </row>
    <row r="139" spans="15:112">
      <c r="O139" s="1"/>
      <c r="P139" s="1"/>
      <c r="Q139" s="9"/>
      <c r="R139" s="9"/>
    </row>
    <row r="140" spans="15:112">
      <c r="O140" s="1"/>
      <c r="P140" s="1"/>
      <c r="Q140" s="9"/>
      <c r="R140" s="9"/>
    </row>
    <row r="141" spans="15:112">
      <c r="O141" s="1"/>
      <c r="P141" s="1"/>
      <c r="Q141" s="9"/>
      <c r="R141" s="9"/>
    </row>
    <row r="142" spans="15:112">
      <c r="O142" s="1"/>
      <c r="P142" s="1"/>
      <c r="Q142" s="9"/>
      <c r="R142" s="9"/>
    </row>
    <row r="143" spans="15:112">
      <c r="O143" s="1"/>
      <c r="P143" s="1"/>
      <c r="Q143" s="9"/>
      <c r="R143" s="9"/>
    </row>
    <row r="144" spans="15:112">
      <c r="O144" s="1"/>
      <c r="P144" s="1"/>
      <c r="Q144" s="9"/>
      <c r="R144" s="9"/>
    </row>
    <row r="145" spans="15:16">
      <c r="O145" s="1"/>
      <c r="P145" s="1"/>
    </row>
    <row r="146" spans="15:16">
      <c r="O146" s="1"/>
      <c r="P146" s="1"/>
    </row>
  </sheetData>
  <mergeCells count="3">
    <mergeCell ref="A1:R1"/>
    <mergeCell ref="A2:R2"/>
    <mergeCell ref="K38:R38"/>
  </mergeCells>
  <phoneticPr fontId="0" type="noConversion"/>
  <conditionalFormatting sqref="I6:N6">
    <cfRule type="expression" dxfId="409" priority="10" stopIfTrue="1">
      <formula>$B$6=""</formula>
    </cfRule>
  </conditionalFormatting>
  <conditionalFormatting sqref="I7:N11">
    <cfRule type="expression" dxfId="408" priority="5" stopIfTrue="1">
      <formula>$B7=""</formula>
    </cfRule>
  </conditionalFormatting>
  <conditionalFormatting sqref="J22:L22">
    <cfRule type="expression" dxfId="407" priority="72" stopIfTrue="1">
      <formula>$I22&gt;0</formula>
    </cfRule>
  </conditionalFormatting>
  <conditionalFormatting sqref="J32:L32">
    <cfRule type="expression" dxfId="406" priority="56" stopIfTrue="1">
      <formula>$I32&gt;0</formula>
    </cfRule>
  </conditionalFormatting>
  <conditionalFormatting sqref="J6:M6 J7:J12">
    <cfRule type="expression" priority="85" stopIfTrue="1">
      <formula>$I6+$J6&lt;=8</formula>
    </cfRule>
  </conditionalFormatting>
  <conditionalFormatting sqref="J6:M12">
    <cfRule type="expression" dxfId="405" priority="92" stopIfTrue="1">
      <formula>$I6&gt;0</formula>
    </cfRule>
  </conditionalFormatting>
  <conditionalFormatting sqref="J16:M17">
    <cfRule type="expression" priority="68" stopIfTrue="1">
      <formula>$I16+$J16&lt;=8</formula>
    </cfRule>
  </conditionalFormatting>
  <conditionalFormatting sqref="J16:M21">
    <cfRule type="expression" dxfId="404" priority="73" stopIfTrue="1">
      <formula>$I16&gt;0</formula>
    </cfRule>
  </conditionalFormatting>
  <conditionalFormatting sqref="J18:M18">
    <cfRule type="expression" priority="67" stopIfTrue="1">
      <formula>$I18+$J18&lt;=0</formula>
    </cfRule>
  </conditionalFormatting>
  <conditionalFormatting sqref="J19:M22">
    <cfRule type="expression" priority="44" stopIfTrue="1">
      <formula>$I19+$J19&lt;=8</formula>
    </cfRule>
  </conditionalFormatting>
  <conditionalFormatting sqref="J26:M27">
    <cfRule type="expression" priority="52" stopIfTrue="1">
      <formula>$I26+$J26&lt;=8</formula>
    </cfRule>
  </conditionalFormatting>
  <conditionalFormatting sqref="J26:M31">
    <cfRule type="expression" dxfId="403" priority="57" stopIfTrue="1">
      <formula>$I26&gt;0</formula>
    </cfRule>
  </conditionalFormatting>
  <conditionalFormatting sqref="J28:M28">
    <cfRule type="expression" priority="51" stopIfTrue="1">
      <formula>$I28+$J28&lt;=0</formula>
    </cfRule>
  </conditionalFormatting>
  <conditionalFormatting sqref="J29:M32">
    <cfRule type="expression" priority="42" stopIfTrue="1">
      <formula>$I29+$J29&lt;=8</formula>
    </cfRule>
  </conditionalFormatting>
  <conditionalFormatting sqref="K6:K12">
    <cfRule type="cellIs" dxfId="402" priority="89" stopIfTrue="1" operator="greaterThan">
      <formula>8</formula>
    </cfRule>
  </conditionalFormatting>
  <conditionalFormatting sqref="K16:K22">
    <cfRule type="cellIs" dxfId="401" priority="71" stopIfTrue="1" operator="greaterThan">
      <formula>8</formula>
    </cfRule>
  </conditionalFormatting>
  <conditionalFormatting sqref="K26:K32">
    <cfRule type="cellIs" dxfId="400" priority="55" stopIfTrue="1" operator="greaterThan">
      <formula>8</formula>
    </cfRule>
  </conditionalFormatting>
  <conditionalFormatting sqref="K7:M7">
    <cfRule type="expression" priority="84" stopIfTrue="1">
      <formula>$I7+$J7&lt;=8</formula>
    </cfRule>
  </conditionalFormatting>
  <conditionalFormatting sqref="K8:N8">
    <cfRule type="expression" priority="15" stopIfTrue="1">
      <formula>$I8+$J8&lt;=0</formula>
    </cfRule>
  </conditionalFormatting>
  <conditionalFormatting sqref="K9:N12">
    <cfRule type="expression" priority="11" stopIfTrue="1">
      <formula>$I9+$J9&lt;=8</formula>
    </cfRule>
  </conditionalFormatting>
  <conditionalFormatting sqref="L6:L10">
    <cfRule type="cellIs" dxfId="399" priority="88" stopIfTrue="1" operator="greaterThan">
      <formula>4</formula>
    </cfRule>
  </conditionalFormatting>
  <conditionalFormatting sqref="L16:L20">
    <cfRule type="cellIs" dxfId="398" priority="70" stopIfTrue="1" operator="greaterThan">
      <formula>4</formula>
    </cfRule>
  </conditionalFormatting>
  <conditionalFormatting sqref="L26:L30">
    <cfRule type="cellIs" dxfId="397" priority="54" stopIfTrue="1" operator="greaterThan">
      <formula>4</formula>
    </cfRule>
  </conditionalFormatting>
  <conditionalFormatting sqref="M22">
    <cfRule type="expression" dxfId="396" priority="45" stopIfTrue="1">
      <formula>$I22&gt;0</formula>
    </cfRule>
  </conditionalFormatting>
  <conditionalFormatting sqref="M32">
    <cfRule type="expression" dxfId="395" priority="43" stopIfTrue="1">
      <formula>$I32&gt;0</formula>
    </cfRule>
  </conditionalFormatting>
  <conditionalFormatting sqref="N6:N7">
    <cfRule type="expression" priority="16" stopIfTrue="1">
      <formula>$I6+$J6&lt;=8</formula>
    </cfRule>
  </conditionalFormatting>
  <conditionalFormatting sqref="N6:N12">
    <cfRule type="expression" dxfId="394" priority="18" stopIfTrue="1">
      <formula>$I6&gt;0</formula>
    </cfRule>
  </conditionalFormatting>
  <conditionalFormatting sqref="N16">
    <cfRule type="expression" priority="1" stopIfTrue="1">
      <formula>$I16+$J16&lt;=8</formula>
    </cfRule>
  </conditionalFormatting>
  <conditionalFormatting sqref="N16:N22">
    <cfRule type="expression" dxfId="393" priority="2" stopIfTrue="1">
      <formula>$I16&gt;0</formula>
    </cfRule>
  </conditionalFormatting>
  <conditionalFormatting sqref="N26:N32">
    <cfRule type="expression" dxfId="392" priority="3" stopIfTrue="1">
      <formula>$I26&gt;0</formula>
    </cfRule>
  </conditionalFormatting>
  <pageMargins left="0.25" right="0.26" top="0.22" bottom="0.28999999999999998" header="0.19" footer="0.25"/>
  <pageSetup scale="79" orientation="landscape" r:id="rId1"/>
  <headerFooter alignWithMargins="0">
    <oddFooter>&amp;L&amp;A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830AB1-73F5-4795-B38A-CC9C6E6BFCC0}">
  <dimension ref="A1:DH146"/>
  <sheetViews>
    <sheetView topLeftCell="A2" zoomScale="75" workbookViewId="0">
      <selection activeCell="N16" sqref="N16"/>
    </sheetView>
  </sheetViews>
  <sheetFormatPr defaultColWidth="9.1796875" defaultRowHeight="12.5"/>
  <cols>
    <col min="1" max="1" width="8" style="2" customWidth="1"/>
    <col min="2" max="2" width="11.1796875" style="43" customWidth="1"/>
    <col min="3" max="8" width="10.453125" style="2" customWidth="1"/>
    <col min="9" max="9" width="12.1796875" style="78" bestFit="1" customWidth="1"/>
    <col min="10" max="10" width="11" style="2" customWidth="1"/>
    <col min="11" max="13" width="10.453125" style="2" customWidth="1"/>
    <col min="14" max="14" width="9.453125" style="2" customWidth="1"/>
    <col min="15" max="16" width="4.453125" style="2" customWidth="1"/>
    <col min="17" max="17" width="9.453125" style="10" bestFit="1" customWidth="1"/>
    <col min="18" max="18" width="12.453125" style="10" customWidth="1"/>
    <col min="19" max="27" width="0" style="2" hidden="1" customWidth="1"/>
    <col min="28" max="16384" width="9.1796875" style="2"/>
  </cols>
  <sheetData>
    <row r="1" spans="1:112" ht="35">
      <c r="A1" s="139" t="s">
        <v>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20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s="3" customFormat="1" ht="27" customHeight="1" thickBot="1">
      <c r="B3" s="4" t="s">
        <v>1</v>
      </c>
      <c r="C3" s="85"/>
      <c r="D3" s="5"/>
      <c r="E3" s="6"/>
      <c r="F3" s="5"/>
      <c r="G3" s="8"/>
      <c r="H3" s="8"/>
      <c r="I3" s="74"/>
      <c r="L3" s="7" t="s">
        <v>2</v>
      </c>
      <c r="M3" s="85"/>
      <c r="N3" s="5"/>
      <c r="O3" s="5"/>
      <c r="P3" s="5"/>
      <c r="Q3" s="5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</row>
    <row r="4" spans="1:112" s="1" customFormat="1" ht="15" customHeight="1" thickBot="1">
      <c r="A4" s="22"/>
      <c r="B4" s="23"/>
      <c r="C4" s="24"/>
      <c r="D4" s="9"/>
      <c r="E4" s="9"/>
      <c r="F4" s="9"/>
      <c r="G4" s="9"/>
      <c r="H4" s="9"/>
      <c r="I4" s="63"/>
      <c r="J4" s="63"/>
      <c r="K4" s="63"/>
      <c r="L4" s="63"/>
      <c r="M4" s="63"/>
      <c r="N4" s="9"/>
      <c r="O4" s="9"/>
      <c r="P4" s="9"/>
      <c r="Q4" s="45"/>
      <c r="R4" s="45"/>
      <c r="S4" t="s">
        <v>55</v>
      </c>
      <c r="T4"/>
      <c r="U4"/>
      <c r="V4"/>
      <c r="W4"/>
      <c r="X4"/>
      <c r="Y4"/>
      <c r="Z4"/>
      <c r="AA4"/>
    </row>
    <row r="5" spans="1:112" ht="15" customHeight="1">
      <c r="A5" s="10"/>
      <c r="B5" s="14" t="s">
        <v>3</v>
      </c>
      <c r="C5" s="15" t="s">
        <v>4</v>
      </c>
      <c r="D5" s="15" t="s">
        <v>5</v>
      </c>
      <c r="E5" s="15" t="s">
        <v>4</v>
      </c>
      <c r="F5" s="15" t="s">
        <v>5</v>
      </c>
      <c r="G5" s="28" t="s">
        <v>4</v>
      </c>
      <c r="H5" s="28" t="s">
        <v>5</v>
      </c>
      <c r="I5" s="75" t="s">
        <v>6</v>
      </c>
      <c r="J5" s="29" t="s">
        <v>7</v>
      </c>
      <c r="K5" s="30" t="s">
        <v>8</v>
      </c>
      <c r="L5" s="16" t="s">
        <v>9</v>
      </c>
      <c r="M5" s="30" t="s">
        <v>10</v>
      </c>
      <c r="N5" s="16" t="s">
        <v>11</v>
      </c>
      <c r="O5" s="17" t="s">
        <v>12</v>
      </c>
      <c r="P5" s="17" t="s">
        <v>13</v>
      </c>
      <c r="Q5" s="81" t="s">
        <v>14</v>
      </c>
      <c r="R5" s="87"/>
      <c r="S5" t="s">
        <v>47</v>
      </c>
      <c r="T5" t="s">
        <v>42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54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</row>
    <row r="6" spans="1:112" s="44" customFormat="1" ht="15" customHeight="1">
      <c r="A6" s="19" t="s">
        <v>15</v>
      </c>
      <c r="B6" s="92"/>
      <c r="C6" s="90"/>
      <c r="D6" s="90"/>
      <c r="E6" s="90"/>
      <c r="F6" s="90"/>
      <c r="G6" s="66"/>
      <c r="H6" s="66"/>
      <c r="I6" s="76"/>
      <c r="J6" s="67">
        <f>IF(B6="",'02-15-2026'!J26,((D6-C6)+(F6-E6)+(H6-G6))*24)</f>
        <v>0</v>
      </c>
      <c r="K6" s="67">
        <f>IF(J6&gt;=8,8,IF(J6&lt;8,J6,0))</f>
        <v>0</v>
      </c>
      <c r="L6" s="68">
        <f>IF((J6-K6)&lt;=4,J6-K6,4)</f>
        <v>0</v>
      </c>
      <c r="M6" s="69">
        <f t="shared" ref="M6:M11" si="0">IF(J6&gt;12,J6-SUM(K6:L6),0)</f>
        <v>0</v>
      </c>
      <c r="N6" s="73"/>
      <c r="O6" s="18" t="s">
        <v>19</v>
      </c>
      <c r="P6" s="18" t="s">
        <v>19</v>
      </c>
      <c r="Q6" s="84">
        <f t="shared" ref="Q6:Q12" si="1">IF(J6&gt;8,J6-8,0)</f>
        <v>0</v>
      </c>
      <c r="R6" s="116">
        <f t="shared" ref="R6:R12" si="2">IF(J6-I6&gt;0,1,0)</f>
        <v>0</v>
      </c>
      <c r="S6" s="44">
        <f t="shared" ref="S6:S12" si="3">IF($N6=S$5,$I6,0)</f>
        <v>0</v>
      </c>
      <c r="T6" s="44">
        <f t="shared" ref="T6:AA22" si="4">IF($N6=T$5,$I6,0)</f>
        <v>0</v>
      </c>
      <c r="U6" s="44">
        <f t="shared" si="4"/>
        <v>0</v>
      </c>
      <c r="V6" s="44">
        <f t="shared" si="4"/>
        <v>0</v>
      </c>
      <c r="W6" s="44">
        <f t="shared" si="4"/>
        <v>0</v>
      </c>
      <c r="X6" s="44">
        <f t="shared" si="4"/>
        <v>0</v>
      </c>
      <c r="Y6" s="44">
        <f t="shared" si="4"/>
        <v>0</v>
      </c>
      <c r="Z6" s="44">
        <f t="shared" si="4"/>
        <v>0</v>
      </c>
      <c r="AA6" s="44">
        <f t="shared" si="4"/>
        <v>0</v>
      </c>
    </row>
    <row r="7" spans="1:112" s="44" customFormat="1" ht="15" customHeight="1">
      <c r="A7" s="19" t="s">
        <v>16</v>
      </c>
      <c r="B7" s="92"/>
      <c r="C7" s="90"/>
      <c r="D7" s="90"/>
      <c r="E7" s="90"/>
      <c r="F7" s="90"/>
      <c r="G7" s="72"/>
      <c r="H7" s="72"/>
      <c r="I7" s="76"/>
      <c r="J7" s="67">
        <f>IF(B7="",'02-15-2026'!J27,((D7-C7)+(F7-E7)+(H7-G7))*24)</f>
        <v>0</v>
      </c>
      <c r="K7" s="67">
        <f>IF(J7&gt;=8,8,IF(J7&lt;8,J7,0))</f>
        <v>0</v>
      </c>
      <c r="L7" s="68">
        <f>IF((J7-K7)&lt;=4,J7-K7,4)</f>
        <v>0</v>
      </c>
      <c r="M7" s="69">
        <f t="shared" si="0"/>
        <v>0</v>
      </c>
      <c r="N7" s="73"/>
      <c r="O7" s="18" t="s">
        <v>19</v>
      </c>
      <c r="P7" s="18" t="s">
        <v>19</v>
      </c>
      <c r="Q7" s="84">
        <f t="shared" si="1"/>
        <v>0</v>
      </c>
      <c r="R7" s="116">
        <f t="shared" si="2"/>
        <v>0</v>
      </c>
      <c r="S7" s="44">
        <f t="shared" si="3"/>
        <v>0</v>
      </c>
      <c r="T7" s="44">
        <f t="shared" si="4"/>
        <v>0</v>
      </c>
      <c r="U7" s="44">
        <f t="shared" si="4"/>
        <v>0</v>
      </c>
      <c r="V7" s="44">
        <f t="shared" si="4"/>
        <v>0</v>
      </c>
      <c r="W7" s="44">
        <f t="shared" si="4"/>
        <v>0</v>
      </c>
      <c r="X7" s="44">
        <f t="shared" si="4"/>
        <v>0</v>
      </c>
      <c r="Y7" s="44">
        <f t="shared" si="4"/>
        <v>0</v>
      </c>
      <c r="Z7" s="44">
        <f t="shared" si="4"/>
        <v>0</v>
      </c>
      <c r="AA7" s="44">
        <f t="shared" si="4"/>
        <v>0</v>
      </c>
    </row>
    <row r="8" spans="1:112" s="44" customFormat="1" ht="15" customHeight="1">
      <c r="A8" s="19" t="s">
        <v>17</v>
      </c>
      <c r="B8" s="92"/>
      <c r="C8" s="90"/>
      <c r="D8" s="90"/>
      <c r="E8" s="90"/>
      <c r="F8" s="90"/>
      <c r="G8" s="72"/>
      <c r="H8" s="72"/>
      <c r="I8" s="76"/>
      <c r="J8" s="67">
        <f>IF(B8="",'02-15-2026'!J28,((D8-C8)+(F8-E8)+(H8-G8))*24)</f>
        <v>0</v>
      </c>
      <c r="K8" s="67">
        <f>IF(J8&gt;=8,8,IF(J8&lt;8,J8,0))</f>
        <v>0</v>
      </c>
      <c r="L8" s="68">
        <f>IF((J8-K8)&lt;=4,J8-K8,4)</f>
        <v>0</v>
      </c>
      <c r="M8" s="69">
        <f t="shared" si="0"/>
        <v>0</v>
      </c>
      <c r="N8" s="73"/>
      <c r="O8" s="18" t="s">
        <v>19</v>
      </c>
      <c r="P8" s="18" t="s">
        <v>19</v>
      </c>
      <c r="Q8" s="84">
        <f t="shared" si="1"/>
        <v>0</v>
      </c>
      <c r="R8" s="116">
        <f t="shared" si="2"/>
        <v>0</v>
      </c>
      <c r="S8" s="44">
        <f t="shared" si="3"/>
        <v>0</v>
      </c>
      <c r="T8" s="44">
        <f t="shared" si="4"/>
        <v>0</v>
      </c>
      <c r="U8" s="44">
        <f t="shared" si="4"/>
        <v>0</v>
      </c>
      <c r="V8" s="44">
        <f t="shared" si="4"/>
        <v>0</v>
      </c>
      <c r="W8" s="44">
        <f t="shared" si="4"/>
        <v>0</v>
      </c>
      <c r="X8" s="44">
        <f t="shared" si="4"/>
        <v>0</v>
      </c>
      <c r="Y8" s="44">
        <f t="shared" si="4"/>
        <v>0</v>
      </c>
      <c r="Z8" s="44">
        <f t="shared" si="4"/>
        <v>0</v>
      </c>
      <c r="AA8" s="44">
        <f t="shared" si="4"/>
        <v>0</v>
      </c>
    </row>
    <row r="9" spans="1:112" s="44" customFormat="1" ht="15" customHeight="1">
      <c r="A9" s="19" t="s">
        <v>18</v>
      </c>
      <c r="B9" s="92"/>
      <c r="C9" s="90"/>
      <c r="D9" s="90"/>
      <c r="E9" s="90"/>
      <c r="F9" s="90"/>
      <c r="G9" s="72"/>
      <c r="H9" s="72"/>
      <c r="I9" s="76"/>
      <c r="J9" s="67">
        <f>IF(B9="",'02-15-2026'!J29,((D9-C9)+(F9-E9)+(H9-G9))*24)</f>
        <v>0</v>
      </c>
      <c r="K9" s="67">
        <f>IF(J9&gt;=8,8,IF(J9&lt;8,J9,0))</f>
        <v>0</v>
      </c>
      <c r="L9" s="68">
        <f>IF((J9-K9)&lt;=4,J9-K9,4)</f>
        <v>0</v>
      </c>
      <c r="M9" s="69">
        <f t="shared" si="0"/>
        <v>0</v>
      </c>
      <c r="N9" s="73"/>
      <c r="O9" s="18" t="s">
        <v>19</v>
      </c>
      <c r="P9" s="18" t="s">
        <v>19</v>
      </c>
      <c r="Q9" s="84">
        <f t="shared" si="1"/>
        <v>0</v>
      </c>
      <c r="R9" s="116">
        <f t="shared" si="2"/>
        <v>0</v>
      </c>
      <c r="S9" s="44">
        <f t="shared" si="3"/>
        <v>0</v>
      </c>
      <c r="T9" s="44">
        <f t="shared" si="4"/>
        <v>0</v>
      </c>
      <c r="U9" s="44">
        <f t="shared" si="4"/>
        <v>0</v>
      </c>
      <c r="V9" s="44">
        <f t="shared" si="4"/>
        <v>0</v>
      </c>
      <c r="W9" s="44">
        <f t="shared" si="4"/>
        <v>0</v>
      </c>
      <c r="X9" s="44">
        <f t="shared" si="4"/>
        <v>0</v>
      </c>
      <c r="Y9" s="44">
        <f t="shared" si="4"/>
        <v>0</v>
      </c>
      <c r="Z9" s="44">
        <f t="shared" si="4"/>
        <v>0</v>
      </c>
      <c r="AA9" s="44">
        <f t="shared" si="4"/>
        <v>0</v>
      </c>
    </row>
    <row r="10" spans="1:112" s="44" customFormat="1" ht="15" customHeight="1">
      <c r="A10" s="19" t="s">
        <v>20</v>
      </c>
      <c r="B10" s="92"/>
      <c r="C10" s="70"/>
      <c r="D10" s="70"/>
      <c r="E10" s="70"/>
      <c r="F10" s="71"/>
      <c r="G10" s="72"/>
      <c r="H10" s="72"/>
      <c r="I10" s="76"/>
      <c r="J10" s="67">
        <f>IF(B10="",'02-15-2026'!J30,((D10-C10)+(F10-E10)+(H10-G10))*24)</f>
        <v>0</v>
      </c>
      <c r="K10" s="67">
        <f>IF(J10&gt;=8,8,IF(J10&lt;8,J10,0))</f>
        <v>0</v>
      </c>
      <c r="L10" s="68">
        <f>IF((J10-K10)&lt;=4,J10-K10,4)</f>
        <v>0</v>
      </c>
      <c r="M10" s="69">
        <f t="shared" si="0"/>
        <v>0</v>
      </c>
      <c r="N10" s="73"/>
      <c r="O10" s="18" t="s">
        <v>19</v>
      </c>
      <c r="P10" s="18" t="s">
        <v>19</v>
      </c>
      <c r="Q10" s="84">
        <f t="shared" si="1"/>
        <v>0</v>
      </c>
      <c r="R10" s="116">
        <f t="shared" si="2"/>
        <v>0</v>
      </c>
      <c r="S10" s="44">
        <f t="shared" si="3"/>
        <v>0</v>
      </c>
      <c r="T10" s="44">
        <f t="shared" si="4"/>
        <v>0</v>
      </c>
      <c r="U10" s="44">
        <f t="shared" si="4"/>
        <v>0</v>
      </c>
      <c r="V10" s="44">
        <f t="shared" si="4"/>
        <v>0</v>
      </c>
      <c r="W10" s="44">
        <f t="shared" si="4"/>
        <v>0</v>
      </c>
      <c r="X10" s="44">
        <f t="shared" si="4"/>
        <v>0</v>
      </c>
      <c r="Y10" s="44">
        <f t="shared" si="4"/>
        <v>0</v>
      </c>
      <c r="Z10" s="44">
        <f t="shared" si="4"/>
        <v>0</v>
      </c>
      <c r="AA10" s="44">
        <f t="shared" si="4"/>
        <v>0</v>
      </c>
    </row>
    <row r="11" spans="1:112" s="1" customFormat="1" ht="15" customHeight="1">
      <c r="A11" s="20" t="s">
        <v>21</v>
      </c>
      <c r="B11" s="92"/>
      <c r="C11" s="70"/>
      <c r="D11" s="70"/>
      <c r="E11" s="70"/>
      <c r="F11" s="71"/>
      <c r="G11" s="72"/>
      <c r="H11" s="72"/>
      <c r="I11" s="76"/>
      <c r="J11" s="67">
        <f>IF(B11="",'02-15-2026'!J31,((D11-C11)+(F11-E11)+(H11-G11))*24)</f>
        <v>0</v>
      </c>
      <c r="K11" s="67">
        <f>IF(J11&gt;=8,IF(SUM(K6:K10)&gt;=40,0,IF((SUM(K6:K10)+J11)&gt;=40,IF(40-SUM(K6:K10)&gt;8,8,40-SUM(K6:K10)),IF(J11&gt;=8,8,IF(J11&lt;8,J11,0)))),IF(J11&lt;8,IF(SUM(K6:K10)&gt;=40,0,IF((SUM(K6:K10)+J11)&gt;=40,40-SUM(K6:K10),IF(J11&gt;=8,8,IF(J11&lt;8,J11,0))))))</f>
        <v>0</v>
      </c>
      <c r="L11" s="68">
        <f>IF(K11=J11,0,IF((SUM(K6:K10)+J11)&gt;=40,IF(J11&lt;=12,J11-K11,IF(J11&gt;12,12-K11,IF((J11-K11)&lt;=4,J11-K11,4))),IF(J11&lt;=12,J11-K11,IF(J11&gt;12,12-K11,IF((J11-K11)&lt;=4,J11-K11,4)))))</f>
        <v>0</v>
      </c>
      <c r="M11" s="69">
        <f t="shared" si="0"/>
        <v>0</v>
      </c>
      <c r="N11" s="73"/>
      <c r="O11" s="18" t="s">
        <v>19</v>
      </c>
      <c r="P11" s="18" t="s">
        <v>19</v>
      </c>
      <c r="Q11" s="82">
        <f t="shared" si="1"/>
        <v>0</v>
      </c>
      <c r="R11" s="116">
        <f t="shared" si="2"/>
        <v>0</v>
      </c>
      <c r="S11" s="44">
        <f t="shared" si="3"/>
        <v>0</v>
      </c>
      <c r="T11" s="44">
        <f t="shared" si="4"/>
        <v>0</v>
      </c>
      <c r="U11" s="44">
        <f t="shared" si="4"/>
        <v>0</v>
      </c>
      <c r="V11" s="44">
        <f t="shared" si="4"/>
        <v>0</v>
      </c>
      <c r="W11" s="44">
        <f t="shared" si="4"/>
        <v>0</v>
      </c>
      <c r="X11" s="44">
        <f t="shared" si="4"/>
        <v>0</v>
      </c>
      <c r="Y11" s="44">
        <f t="shared" si="4"/>
        <v>0</v>
      </c>
      <c r="Z11" s="44">
        <f t="shared" si="4"/>
        <v>0</v>
      </c>
      <c r="AA11" s="44">
        <f t="shared" si="4"/>
        <v>0</v>
      </c>
    </row>
    <row r="12" spans="1:112" s="1" customFormat="1" ht="15" customHeight="1" thickBot="1">
      <c r="A12" s="20" t="s">
        <v>22</v>
      </c>
      <c r="B12" s="92"/>
      <c r="C12" s="70"/>
      <c r="D12" s="70"/>
      <c r="E12" s="70"/>
      <c r="F12" s="71"/>
      <c r="G12" s="72"/>
      <c r="H12" s="72"/>
      <c r="I12" s="76"/>
      <c r="J12" s="67">
        <f>IF(B12="",'02-15-2026'!J32,((D12-C12)+(F12-E12)+(H12-G12))*24)</f>
        <v>0</v>
      </c>
      <c r="K12" s="67">
        <f>IF(SUM(R6:R11)=6,0,IF(J12=0,0,IF(SUM(K6:K11)&gt;=40,0,IF((SUM(K6:K11)+J12)&gt;=40,IF(J12&gt;8,IF(40-SUM(K6:K11)&gt;8,8,40-SUM(K6:K11)),40-SUM(K6:K11)),IF(J12&gt;=8,8,IF(J12&lt;8,J12,0))))))</f>
        <v>0</v>
      </c>
      <c r="L12" s="68">
        <f>IF(SUM(R6:R11)=6,IF(J12&gt;=8,8,J12),IF(K13=40,IF(J12&lt;=12,J12-K12,IF(J12&gt;12,12-K12,IF((J12-K12)&lt;=4,J12-K12,4))),IF(SUM(R6:R11)=6,IF(J12&lt;=12,J12-K12,IF(J12&gt;12,12-K12,IF((J12-K12)&lt;=4,J12-K12,4))),IF(J12&gt;8,IF(J12&gt;12,4,J12-K12),0))))</f>
        <v>0</v>
      </c>
      <c r="M12" s="69">
        <f>IF(J12&gt;12,J12-SUM(K12:L12),IF(J12&gt;0,IF((K12+L12)=J12,0,J12-L12),0))</f>
        <v>0</v>
      </c>
      <c r="N12" s="73"/>
      <c r="O12" s="18" t="s">
        <v>19</v>
      </c>
      <c r="P12" s="18" t="s">
        <v>19</v>
      </c>
      <c r="Q12" s="83">
        <f t="shared" si="1"/>
        <v>0</v>
      </c>
      <c r="R12" s="117">
        <f t="shared" si="2"/>
        <v>0</v>
      </c>
      <c r="S12" s="44">
        <f t="shared" si="3"/>
        <v>0</v>
      </c>
      <c r="T12" s="44">
        <f t="shared" si="4"/>
        <v>0</v>
      </c>
      <c r="U12" s="44">
        <f t="shared" si="4"/>
        <v>0</v>
      </c>
      <c r="V12" s="44">
        <f t="shared" si="4"/>
        <v>0</v>
      </c>
      <c r="W12" s="44">
        <f t="shared" si="4"/>
        <v>0</v>
      </c>
      <c r="X12" s="44">
        <f t="shared" si="4"/>
        <v>0</v>
      </c>
      <c r="Y12" s="44">
        <f t="shared" si="4"/>
        <v>0</v>
      </c>
      <c r="Z12" s="44">
        <f t="shared" si="4"/>
        <v>0</v>
      </c>
      <c r="AA12" s="44">
        <f t="shared" si="4"/>
        <v>0</v>
      </c>
    </row>
    <row r="13" spans="1:112" s="1" customFormat="1" ht="18" customHeight="1" thickBot="1">
      <c r="A13" s="22"/>
      <c r="B13" s="23"/>
      <c r="C13" s="24" t="s">
        <v>23</v>
      </c>
      <c r="D13" s="9"/>
      <c r="E13" s="9"/>
      <c r="F13" s="9"/>
      <c r="G13" s="9"/>
      <c r="H13" s="9"/>
      <c r="I13" s="25">
        <f>SUM(I6:I12)</f>
        <v>0</v>
      </c>
      <c r="J13" s="25">
        <f>SUM(J6:J12)</f>
        <v>0</v>
      </c>
      <c r="K13" s="25">
        <f>SUM(K6:K12)</f>
        <v>0</v>
      </c>
      <c r="L13" s="25">
        <f>SUM(L6:L12)</f>
        <v>0</v>
      </c>
      <c r="M13" s="25">
        <f>SUM(M6:M12)</f>
        <v>0</v>
      </c>
      <c r="N13" s="9"/>
      <c r="O13" s="9"/>
      <c r="P13" s="9"/>
      <c r="Q13" s="86">
        <f>SUM(Q6:Q12)</f>
        <v>0</v>
      </c>
      <c r="R13" s="118"/>
      <c r="S13" s="44"/>
      <c r="T13" s="44"/>
      <c r="U13" s="44"/>
      <c r="V13" s="44"/>
      <c r="W13" s="44"/>
      <c r="X13" s="44"/>
      <c r="Y13" s="44"/>
      <c r="Z13" s="44"/>
      <c r="AA13" s="44"/>
    </row>
    <row r="14" spans="1:112" s="1" customFormat="1" ht="15" customHeight="1" thickBot="1">
      <c r="A14" s="22"/>
      <c r="B14" s="23"/>
      <c r="C14" s="24"/>
      <c r="D14" s="9"/>
      <c r="E14" s="9"/>
      <c r="F14" s="9"/>
      <c r="G14" s="9"/>
      <c r="H14" s="9"/>
      <c r="I14" s="63"/>
      <c r="J14" s="63"/>
      <c r="K14" s="63"/>
      <c r="L14" s="63"/>
      <c r="M14" s="63"/>
      <c r="N14" s="9"/>
      <c r="O14" s="9"/>
      <c r="P14" s="9"/>
      <c r="Q14" s="45"/>
      <c r="R14" s="118"/>
      <c r="S14" s="44"/>
      <c r="T14" s="44"/>
      <c r="U14" s="44"/>
      <c r="V14" s="44"/>
      <c r="W14" s="44"/>
      <c r="X14" s="44"/>
      <c r="Y14" s="44"/>
      <c r="Z14" s="44"/>
      <c r="AA14" s="44"/>
    </row>
    <row r="15" spans="1:112" s="1" customFormat="1" ht="15" customHeight="1">
      <c r="A15" s="22"/>
      <c r="B15" s="23"/>
      <c r="C15" s="15" t="s">
        <v>4</v>
      </c>
      <c r="D15" s="15" t="s">
        <v>5</v>
      </c>
      <c r="E15" s="15" t="s">
        <v>4</v>
      </c>
      <c r="F15" s="15" t="s">
        <v>5</v>
      </c>
      <c r="G15" s="28" t="s">
        <v>4</v>
      </c>
      <c r="H15" s="28" t="s">
        <v>5</v>
      </c>
      <c r="I15" s="75" t="s">
        <v>6</v>
      </c>
      <c r="J15" s="29" t="s">
        <v>7</v>
      </c>
      <c r="K15" s="30" t="s">
        <v>8</v>
      </c>
      <c r="L15" s="16" t="s">
        <v>9</v>
      </c>
      <c r="M15" s="30" t="s">
        <v>10</v>
      </c>
      <c r="N15" s="16" t="s">
        <v>11</v>
      </c>
      <c r="O15" s="17" t="s">
        <v>12</v>
      </c>
      <c r="P15" s="17" t="s">
        <v>13</v>
      </c>
      <c r="Q15" s="81" t="s">
        <v>14</v>
      </c>
      <c r="R15" s="118"/>
      <c r="S15" s="44"/>
      <c r="T15" s="44"/>
      <c r="U15" s="44"/>
      <c r="V15" s="44"/>
      <c r="W15" s="44"/>
      <c r="X15" s="44"/>
      <c r="Y15" s="44"/>
      <c r="Z15" s="44"/>
      <c r="AA15" s="44"/>
    </row>
    <row r="16" spans="1:112" s="44" customFormat="1" ht="15" customHeight="1">
      <c r="A16" s="93" t="s">
        <v>15</v>
      </c>
      <c r="B16" s="109">
        <v>46069</v>
      </c>
      <c r="C16" s="90"/>
      <c r="D16" s="90"/>
      <c r="E16" s="90"/>
      <c r="F16" s="90"/>
      <c r="G16" s="66"/>
      <c r="H16" s="66"/>
      <c r="I16" s="91">
        <v>8</v>
      </c>
      <c r="J16" s="67">
        <f t="shared" ref="J16:J22" si="5">((D16-C16)+(F16-E16)+(H16-G16))*24</f>
        <v>0</v>
      </c>
      <c r="K16" s="67">
        <f>IF(J16&gt;=8,8,IF(J16&lt;8,J16,0))</f>
        <v>0</v>
      </c>
      <c r="L16" s="67">
        <f>IF((J16-K16)&lt;=4,J16-K16,4)</f>
        <v>0</v>
      </c>
      <c r="M16" s="69">
        <f t="shared" ref="M16:M21" si="6">IF(J16&gt;12,J16-SUM(K16:L16),0)</f>
        <v>0</v>
      </c>
      <c r="N16" s="145" t="s">
        <v>42</v>
      </c>
      <c r="O16" s="18" t="s">
        <v>19</v>
      </c>
      <c r="P16" s="18" t="s">
        <v>19</v>
      </c>
      <c r="Q16" s="84">
        <f t="shared" ref="Q16:Q22" si="7">IF(J16&gt;8,J16-8,0)</f>
        <v>0</v>
      </c>
      <c r="R16" s="116">
        <f t="shared" ref="R16:R22" si="8">IF(J16-I16&gt;0,1,0)</f>
        <v>0</v>
      </c>
      <c r="S16" s="44">
        <f t="shared" ref="S16:S22" si="9">IF($N16=S$5,$I16,0)</f>
        <v>0</v>
      </c>
      <c r="T16" s="44">
        <f t="shared" si="4"/>
        <v>8</v>
      </c>
      <c r="U16" s="44">
        <f t="shared" si="4"/>
        <v>0</v>
      </c>
      <c r="V16" s="44">
        <f t="shared" si="4"/>
        <v>0</v>
      </c>
      <c r="W16" s="44">
        <f t="shared" si="4"/>
        <v>0</v>
      </c>
      <c r="X16" s="44">
        <f t="shared" si="4"/>
        <v>0</v>
      </c>
      <c r="Y16" s="44">
        <f t="shared" si="4"/>
        <v>0</v>
      </c>
      <c r="Z16" s="44">
        <f t="shared" si="4"/>
        <v>0</v>
      </c>
      <c r="AA16" s="44">
        <f t="shared" si="4"/>
        <v>0</v>
      </c>
    </row>
    <row r="17" spans="1:27" s="44" customFormat="1" ht="15" customHeight="1">
      <c r="A17" s="19" t="s">
        <v>16</v>
      </c>
      <c r="B17" s="96">
        <v>46070</v>
      </c>
      <c r="C17" s="90"/>
      <c r="D17" s="90"/>
      <c r="E17" s="90"/>
      <c r="F17" s="90"/>
      <c r="G17" s="66"/>
      <c r="H17" s="66"/>
      <c r="I17" s="91"/>
      <c r="J17" s="67">
        <f t="shared" si="5"/>
        <v>0</v>
      </c>
      <c r="K17" s="67">
        <f>IF(J17&gt;=8,8,IF(J17&lt;8,J17,0))</f>
        <v>0</v>
      </c>
      <c r="L17" s="68">
        <f>IF((J17-K17)&lt;=4,J17-K17,4)</f>
        <v>0</v>
      </c>
      <c r="M17" s="69">
        <f t="shared" si="6"/>
        <v>0</v>
      </c>
      <c r="N17" s="73"/>
      <c r="O17" s="18" t="s">
        <v>19</v>
      </c>
      <c r="P17" s="18" t="s">
        <v>19</v>
      </c>
      <c r="Q17" s="84">
        <f t="shared" si="7"/>
        <v>0</v>
      </c>
      <c r="R17" s="116">
        <f t="shared" si="8"/>
        <v>0</v>
      </c>
      <c r="S17" s="44">
        <f t="shared" si="9"/>
        <v>0</v>
      </c>
      <c r="T17" s="44">
        <f t="shared" si="4"/>
        <v>0</v>
      </c>
      <c r="U17" s="44">
        <f t="shared" si="4"/>
        <v>0</v>
      </c>
      <c r="V17" s="44">
        <f t="shared" si="4"/>
        <v>0</v>
      </c>
      <c r="W17" s="44">
        <f t="shared" si="4"/>
        <v>0</v>
      </c>
      <c r="X17" s="44">
        <f t="shared" si="4"/>
        <v>0</v>
      </c>
      <c r="Y17" s="44">
        <f t="shared" si="4"/>
        <v>0</v>
      </c>
      <c r="Z17" s="44">
        <f t="shared" si="4"/>
        <v>0</v>
      </c>
      <c r="AA17" s="44">
        <f t="shared" si="4"/>
        <v>0</v>
      </c>
    </row>
    <row r="18" spans="1:27" s="44" customFormat="1" ht="15" customHeight="1">
      <c r="A18" s="19" t="s">
        <v>17</v>
      </c>
      <c r="B18" s="96">
        <v>46071</v>
      </c>
      <c r="C18" s="90"/>
      <c r="D18" s="90"/>
      <c r="E18" s="90"/>
      <c r="F18" s="90"/>
      <c r="G18" s="66"/>
      <c r="H18" s="66"/>
      <c r="I18" s="91"/>
      <c r="J18" s="67">
        <f t="shared" si="5"/>
        <v>0</v>
      </c>
      <c r="K18" s="67">
        <f>IF(J18&gt;=8,8,IF(J18&lt;8,J18,0))</f>
        <v>0</v>
      </c>
      <c r="L18" s="68">
        <f>IF((J18-K18)&lt;=4,J18-K18,4)</f>
        <v>0</v>
      </c>
      <c r="M18" s="69">
        <f t="shared" si="6"/>
        <v>0</v>
      </c>
      <c r="N18" s="73"/>
      <c r="O18" s="18" t="s">
        <v>19</v>
      </c>
      <c r="P18" s="18" t="s">
        <v>19</v>
      </c>
      <c r="Q18" s="84">
        <f t="shared" si="7"/>
        <v>0</v>
      </c>
      <c r="R18" s="116">
        <f t="shared" si="8"/>
        <v>0</v>
      </c>
      <c r="S18" s="44">
        <f t="shared" si="9"/>
        <v>0</v>
      </c>
      <c r="T18" s="44">
        <f t="shared" si="4"/>
        <v>0</v>
      </c>
      <c r="U18" s="44">
        <f t="shared" si="4"/>
        <v>0</v>
      </c>
      <c r="V18" s="44">
        <f t="shared" si="4"/>
        <v>0</v>
      </c>
      <c r="W18" s="44">
        <f t="shared" si="4"/>
        <v>0</v>
      </c>
      <c r="X18" s="44">
        <f t="shared" si="4"/>
        <v>0</v>
      </c>
      <c r="Y18" s="44">
        <f t="shared" si="4"/>
        <v>0</v>
      </c>
      <c r="Z18" s="44">
        <f t="shared" si="4"/>
        <v>0</v>
      </c>
      <c r="AA18" s="44">
        <f t="shared" si="4"/>
        <v>0</v>
      </c>
    </row>
    <row r="19" spans="1:27" s="44" customFormat="1" ht="15" customHeight="1">
      <c r="A19" s="19" t="s">
        <v>18</v>
      </c>
      <c r="B19" s="96">
        <v>46072</v>
      </c>
      <c r="C19" s="70"/>
      <c r="D19" s="70"/>
      <c r="E19" s="70"/>
      <c r="F19" s="71"/>
      <c r="G19" s="72"/>
      <c r="H19" s="72"/>
      <c r="I19" s="76"/>
      <c r="J19" s="67">
        <f t="shared" si="5"/>
        <v>0</v>
      </c>
      <c r="K19" s="67">
        <f>IF(J19&gt;=8,8,IF(J19&lt;8,J19,0))</f>
        <v>0</v>
      </c>
      <c r="L19" s="68">
        <f>IF((J19-K19)&lt;=4,J19-K19,4)</f>
        <v>0</v>
      </c>
      <c r="M19" s="69">
        <f t="shared" si="6"/>
        <v>0</v>
      </c>
      <c r="N19" s="73"/>
      <c r="O19" s="18" t="s">
        <v>19</v>
      </c>
      <c r="P19" s="18" t="s">
        <v>19</v>
      </c>
      <c r="Q19" s="84">
        <f t="shared" si="7"/>
        <v>0</v>
      </c>
      <c r="R19" s="116">
        <f t="shared" si="8"/>
        <v>0</v>
      </c>
      <c r="S19" s="44">
        <f t="shared" si="9"/>
        <v>0</v>
      </c>
      <c r="T19" s="44">
        <f t="shared" si="4"/>
        <v>0</v>
      </c>
      <c r="U19" s="44">
        <f t="shared" si="4"/>
        <v>0</v>
      </c>
      <c r="V19" s="44">
        <f t="shared" si="4"/>
        <v>0</v>
      </c>
      <c r="W19" s="44">
        <f t="shared" si="4"/>
        <v>0</v>
      </c>
      <c r="X19" s="44">
        <f t="shared" si="4"/>
        <v>0</v>
      </c>
      <c r="Y19" s="44">
        <f t="shared" si="4"/>
        <v>0</v>
      </c>
      <c r="Z19" s="44">
        <f t="shared" si="4"/>
        <v>0</v>
      </c>
      <c r="AA19" s="44">
        <f t="shared" si="4"/>
        <v>0</v>
      </c>
    </row>
    <row r="20" spans="1:27" s="44" customFormat="1" ht="15" customHeight="1">
      <c r="A20" s="19" t="s">
        <v>20</v>
      </c>
      <c r="B20" s="96">
        <v>46073</v>
      </c>
      <c r="C20" s="70"/>
      <c r="D20" s="70"/>
      <c r="E20" s="70"/>
      <c r="F20" s="71"/>
      <c r="G20" s="72"/>
      <c r="H20" s="72"/>
      <c r="I20" s="76"/>
      <c r="J20" s="67">
        <f t="shared" si="5"/>
        <v>0</v>
      </c>
      <c r="K20" s="67">
        <f>IF(J20&gt;=8,8,IF(J20&lt;8,J20,0))</f>
        <v>0</v>
      </c>
      <c r="L20" s="68">
        <f>IF((J20-K20)&lt;=4,J20-K20,4)</f>
        <v>0</v>
      </c>
      <c r="M20" s="69">
        <f t="shared" si="6"/>
        <v>0</v>
      </c>
      <c r="N20" s="73"/>
      <c r="O20" s="18" t="s">
        <v>19</v>
      </c>
      <c r="P20" s="18" t="s">
        <v>19</v>
      </c>
      <c r="Q20" s="84">
        <f t="shared" si="7"/>
        <v>0</v>
      </c>
      <c r="R20" s="116">
        <f t="shared" si="8"/>
        <v>0</v>
      </c>
      <c r="S20" s="44">
        <f t="shared" si="9"/>
        <v>0</v>
      </c>
      <c r="T20" s="44">
        <f t="shared" si="4"/>
        <v>0</v>
      </c>
      <c r="U20" s="44">
        <f t="shared" si="4"/>
        <v>0</v>
      </c>
      <c r="V20" s="44">
        <f t="shared" si="4"/>
        <v>0</v>
      </c>
      <c r="W20" s="44">
        <f t="shared" si="4"/>
        <v>0</v>
      </c>
      <c r="X20" s="44">
        <f t="shared" si="4"/>
        <v>0</v>
      </c>
      <c r="Y20" s="44">
        <f t="shared" si="4"/>
        <v>0</v>
      </c>
      <c r="Z20" s="44">
        <f t="shared" si="4"/>
        <v>0</v>
      </c>
      <c r="AA20" s="44">
        <f t="shared" si="4"/>
        <v>0</v>
      </c>
    </row>
    <row r="21" spans="1:27" s="1" customFormat="1" ht="15" customHeight="1">
      <c r="A21" s="20" t="s">
        <v>21</v>
      </c>
      <c r="B21" s="96">
        <v>46074</v>
      </c>
      <c r="C21" s="70"/>
      <c r="D21" s="70"/>
      <c r="E21" s="70"/>
      <c r="F21" s="71"/>
      <c r="G21" s="72"/>
      <c r="H21" s="72"/>
      <c r="I21" s="76"/>
      <c r="J21" s="67">
        <f t="shared" si="5"/>
        <v>0</v>
      </c>
      <c r="K21" s="67">
        <f>IF(J21&gt;=8,IF(SUM(K16:K20)&gt;=40,0,IF((SUM(K16:K20)+J21)&gt;=40,IF(40-SUM(K16:K20)&gt;8,8,40-SUM(K16:K20)),IF(J21&gt;=8,8,IF(J21&lt;8,J21,0)))),IF(J21&lt;8,IF(SUM(K16:K20)&gt;=40,0,IF((SUM(K16:K20)+J21)&gt;=40,40-SUM(K16:K20),IF(J21&gt;=8,8,IF(J21&lt;8,J21,0))))))</f>
        <v>0</v>
      </c>
      <c r="L21" s="68">
        <f>IF(K21=J21,0,IF((SUM(K16:K20)+J21)&gt;=40,IF(J21&lt;=12,J21-K21,IF(J21&gt;12,12-K21,IF((J21-K21)&lt;=4,J21-K21,4))),IF(J21&lt;=12,J21-K21,IF(J21&gt;12,12-K21,IF((J21-K21)&lt;=4,J21-K21,4)))))</f>
        <v>0</v>
      </c>
      <c r="M21" s="69">
        <f t="shared" si="6"/>
        <v>0</v>
      </c>
      <c r="N21" s="73"/>
      <c r="O21" s="18" t="s">
        <v>19</v>
      </c>
      <c r="P21" s="18" t="s">
        <v>19</v>
      </c>
      <c r="Q21" s="82">
        <f t="shared" si="7"/>
        <v>0</v>
      </c>
      <c r="R21" s="116">
        <f t="shared" si="8"/>
        <v>0</v>
      </c>
      <c r="S21" s="44">
        <f t="shared" si="9"/>
        <v>0</v>
      </c>
      <c r="T21" s="44">
        <f t="shared" si="4"/>
        <v>0</v>
      </c>
      <c r="U21" s="44">
        <f t="shared" si="4"/>
        <v>0</v>
      </c>
      <c r="V21" s="44">
        <f t="shared" si="4"/>
        <v>0</v>
      </c>
      <c r="W21" s="44">
        <f t="shared" si="4"/>
        <v>0</v>
      </c>
      <c r="X21" s="44">
        <f t="shared" si="4"/>
        <v>0</v>
      </c>
      <c r="Y21" s="44">
        <f t="shared" si="4"/>
        <v>0</v>
      </c>
      <c r="Z21" s="44">
        <f t="shared" si="4"/>
        <v>0</v>
      </c>
      <c r="AA21" s="44">
        <f t="shared" si="4"/>
        <v>0</v>
      </c>
    </row>
    <row r="22" spans="1:27" s="1" customFormat="1" ht="15" customHeight="1" thickBot="1">
      <c r="A22" s="20" t="s">
        <v>22</v>
      </c>
      <c r="B22" s="96">
        <v>46075</v>
      </c>
      <c r="C22" s="70"/>
      <c r="D22" s="70"/>
      <c r="E22" s="70"/>
      <c r="F22" s="71"/>
      <c r="G22" s="72"/>
      <c r="H22" s="72"/>
      <c r="I22" s="76"/>
      <c r="J22" s="67">
        <f t="shared" si="5"/>
        <v>0</v>
      </c>
      <c r="K22" s="67">
        <f>IF(SUM(R16:R21)=6,0,IF(J22=0,0,IF(SUM(K16:K21)&gt;=40,0,IF((SUM(K16:K21)+J22)&gt;=40,IF(J22&gt;8,IF(40-SUM(K16:K21)&gt;8,8,40-SUM(K16:K21)),40-SUM(K16:K21)),IF(J22&gt;=8,8,IF(J22&lt;8,J22,0))))))</f>
        <v>0</v>
      </c>
      <c r="L22" s="68">
        <f>IF(SUM(R16:R21)=6,IF(J22&gt;=8,8,J22),IF(K23=40,IF(J22&lt;=12,J22-K22,IF(J22&gt;12,12-K22,IF((J22-K22)&lt;=4,J22-K22,4))),IF(SUM(R16:R21)=6,IF(J22&lt;=12,J22-K22,IF(J22&gt;12,12-K22,IF((J22-K22)&lt;=4,J22-K22,4))),IF(J22&gt;8,IF(J22&gt;12,4,J22-K22),0))))</f>
        <v>0</v>
      </c>
      <c r="M22" s="69">
        <f>IF(J22&gt;12,J22-SUM(K22:L22),IF(J22&gt;0,IF((K22+L22)=J22,0,J22-L22),0))</f>
        <v>0</v>
      </c>
      <c r="N22" s="73"/>
      <c r="O22" s="18" t="s">
        <v>19</v>
      </c>
      <c r="P22" s="18" t="s">
        <v>19</v>
      </c>
      <c r="Q22" s="83">
        <f t="shared" si="7"/>
        <v>0</v>
      </c>
      <c r="R22" s="117">
        <f t="shared" si="8"/>
        <v>0</v>
      </c>
      <c r="S22" s="44">
        <f t="shared" si="9"/>
        <v>0</v>
      </c>
      <c r="T22" s="44">
        <f t="shared" si="4"/>
        <v>0</v>
      </c>
      <c r="U22" s="44">
        <f t="shared" si="4"/>
        <v>0</v>
      </c>
      <c r="V22" s="44">
        <f t="shared" si="4"/>
        <v>0</v>
      </c>
      <c r="W22" s="44">
        <f t="shared" si="4"/>
        <v>0</v>
      </c>
      <c r="X22" s="44">
        <f t="shared" si="4"/>
        <v>0</v>
      </c>
      <c r="Y22" s="44">
        <f t="shared" si="4"/>
        <v>0</v>
      </c>
      <c r="Z22" s="44">
        <f t="shared" si="4"/>
        <v>0</v>
      </c>
      <c r="AA22" s="44">
        <f t="shared" si="4"/>
        <v>0</v>
      </c>
    </row>
    <row r="23" spans="1:27" s="1" customFormat="1" ht="18" customHeight="1" thickBot="1">
      <c r="A23" s="22"/>
      <c r="B23" s="23"/>
      <c r="C23" s="24" t="s">
        <v>23</v>
      </c>
      <c r="D23" s="9"/>
      <c r="E23" s="9"/>
      <c r="F23" s="9"/>
      <c r="G23" s="9"/>
      <c r="H23" s="9"/>
      <c r="I23" s="25">
        <f>SUM(I16:I22)</f>
        <v>8</v>
      </c>
      <c r="J23" s="25">
        <f>SUM(J16:J22)</f>
        <v>0</v>
      </c>
      <c r="K23" s="25">
        <f>SUM(K16:K22)</f>
        <v>0</v>
      </c>
      <c r="L23" s="25">
        <f>SUM(L16:L22)</f>
        <v>0</v>
      </c>
      <c r="M23" s="25">
        <f>SUM(M16:M22)</f>
        <v>0</v>
      </c>
      <c r="N23" s="9"/>
      <c r="O23" s="9"/>
      <c r="P23" s="9"/>
      <c r="Q23" s="86">
        <f>SUM(Q16:Q22)</f>
        <v>0</v>
      </c>
      <c r="R23" s="118"/>
      <c r="S23" s="44"/>
      <c r="T23" s="44"/>
      <c r="U23" s="44"/>
      <c r="V23" s="44"/>
      <c r="W23" s="44"/>
      <c r="X23" s="44"/>
      <c r="Y23" s="44"/>
      <c r="Z23" s="44"/>
      <c r="AA23" s="44"/>
    </row>
    <row r="24" spans="1:27" s="1" customFormat="1" ht="15" customHeight="1" thickBot="1">
      <c r="A24" s="22"/>
      <c r="B24" s="23"/>
      <c r="C24" s="24"/>
      <c r="D24" s="9"/>
      <c r="E24" s="9"/>
      <c r="F24" s="9"/>
      <c r="G24" s="9"/>
      <c r="H24" s="9"/>
      <c r="I24" s="63"/>
      <c r="J24" s="63"/>
      <c r="K24" s="63"/>
      <c r="L24" s="63"/>
      <c r="M24" s="63"/>
      <c r="N24" s="9"/>
      <c r="O24" s="9"/>
      <c r="P24" s="9"/>
      <c r="Q24" s="45"/>
      <c r="R24" s="118"/>
      <c r="S24" s="44"/>
      <c r="T24" s="44"/>
      <c r="U24" s="44"/>
      <c r="V24" s="44"/>
      <c r="W24" s="44"/>
      <c r="X24" s="44"/>
      <c r="Y24" s="44"/>
      <c r="Z24" s="44"/>
      <c r="AA24" s="44"/>
    </row>
    <row r="25" spans="1:27" s="1" customFormat="1" ht="15" customHeight="1">
      <c r="A25" s="10"/>
      <c r="B25" s="27"/>
      <c r="C25" s="15" t="s">
        <v>4</v>
      </c>
      <c r="D25" s="15" t="s">
        <v>5</v>
      </c>
      <c r="E25" s="15" t="s">
        <v>4</v>
      </c>
      <c r="F25" s="15" t="s">
        <v>5</v>
      </c>
      <c r="G25" s="28" t="s">
        <v>4</v>
      </c>
      <c r="H25" s="28" t="s">
        <v>5</v>
      </c>
      <c r="I25" s="75" t="s">
        <v>6</v>
      </c>
      <c r="J25" s="29" t="s">
        <v>7</v>
      </c>
      <c r="K25" s="30" t="s">
        <v>8</v>
      </c>
      <c r="L25" s="16" t="s">
        <v>9</v>
      </c>
      <c r="M25" s="30" t="s">
        <v>10</v>
      </c>
      <c r="N25" s="16" t="s">
        <v>11</v>
      </c>
      <c r="O25" s="17" t="s">
        <v>12</v>
      </c>
      <c r="P25" s="17" t="s">
        <v>13</v>
      </c>
      <c r="Q25" s="81" t="s">
        <v>14</v>
      </c>
      <c r="R25" s="119"/>
      <c r="S25" s="44"/>
      <c r="T25" s="44"/>
      <c r="U25" s="44"/>
      <c r="V25" s="44"/>
      <c r="W25" s="44"/>
      <c r="X25" s="44"/>
      <c r="Y25" s="44"/>
      <c r="Z25" s="44"/>
      <c r="AA25" s="44"/>
    </row>
    <row r="26" spans="1:27" s="1" customFormat="1" ht="15" customHeight="1">
      <c r="A26" s="19" t="s">
        <v>15</v>
      </c>
      <c r="B26" s="62">
        <v>46076</v>
      </c>
      <c r="C26" s="70"/>
      <c r="D26" s="70"/>
      <c r="E26" s="70"/>
      <c r="F26" s="71"/>
      <c r="G26" s="66"/>
      <c r="H26" s="66"/>
      <c r="I26" s="76"/>
      <c r="J26" s="67">
        <f t="shared" ref="J26:J32" si="10">((D26-C26)+(F26-E26)+(H26-G26))*24</f>
        <v>0</v>
      </c>
      <c r="K26" s="67">
        <f>IF(J26&gt;=8,8,IF(J26&lt;8,J26,0))</f>
        <v>0</v>
      </c>
      <c r="L26" s="68">
        <f>IF((J26-K26)&lt;=4,J26-K26,4)</f>
        <v>0</v>
      </c>
      <c r="M26" s="69">
        <f t="shared" ref="M26:M31" si="11">IF(J26&gt;12,J26-SUM(K26:L26),0)</f>
        <v>0</v>
      </c>
      <c r="N26" s="73"/>
      <c r="O26" s="18" t="s">
        <v>19</v>
      </c>
      <c r="P26" s="18" t="s">
        <v>19</v>
      </c>
      <c r="Q26" s="84">
        <f>IF(J26&gt;8,J26-8,0)</f>
        <v>0</v>
      </c>
      <c r="R26" s="116">
        <f t="shared" ref="R26:R32" si="12">IF(J26-I26&gt;0,1,0)</f>
        <v>0</v>
      </c>
      <c r="S26" s="44">
        <f t="shared" ref="S26:AA32" si="13">IF($N26=S$5,$I26,0)</f>
        <v>0</v>
      </c>
      <c r="T26" s="44">
        <f t="shared" si="13"/>
        <v>0</v>
      </c>
      <c r="U26" s="44">
        <f t="shared" si="13"/>
        <v>0</v>
      </c>
      <c r="V26" s="44">
        <f t="shared" si="13"/>
        <v>0</v>
      </c>
      <c r="W26" s="44">
        <f t="shared" si="13"/>
        <v>0</v>
      </c>
      <c r="X26" s="44">
        <f t="shared" si="13"/>
        <v>0</v>
      </c>
      <c r="Y26" s="44">
        <f t="shared" si="13"/>
        <v>0</v>
      </c>
      <c r="Z26" s="44">
        <f t="shared" si="13"/>
        <v>0</v>
      </c>
      <c r="AA26" s="44">
        <f t="shared" si="13"/>
        <v>0</v>
      </c>
    </row>
    <row r="27" spans="1:27" s="1" customFormat="1" ht="15" customHeight="1">
      <c r="A27" s="19" t="s">
        <v>16</v>
      </c>
      <c r="B27" s="62">
        <v>46077</v>
      </c>
      <c r="C27" s="70"/>
      <c r="D27" s="70"/>
      <c r="E27" s="70"/>
      <c r="F27" s="71"/>
      <c r="G27" s="72"/>
      <c r="H27" s="72"/>
      <c r="I27" s="76"/>
      <c r="J27" s="67">
        <f t="shared" si="10"/>
        <v>0</v>
      </c>
      <c r="K27" s="67">
        <f>IF(J27&gt;=8,8,IF(J27&lt;8,J27,0))</f>
        <v>0</v>
      </c>
      <c r="L27" s="68">
        <f>IF((J27-K27)&lt;=4,J27-K27,4)</f>
        <v>0</v>
      </c>
      <c r="M27" s="69">
        <f t="shared" si="11"/>
        <v>0</v>
      </c>
      <c r="N27" s="73"/>
      <c r="O27" s="18" t="s">
        <v>19</v>
      </c>
      <c r="P27" s="18" t="s">
        <v>19</v>
      </c>
      <c r="Q27" s="84">
        <f t="shared" ref="Q27:Q33" si="14">IF(J27&gt;8,J27-8,0)</f>
        <v>0</v>
      </c>
      <c r="R27" s="116">
        <f t="shared" si="12"/>
        <v>0</v>
      </c>
      <c r="S27" s="44">
        <f t="shared" si="13"/>
        <v>0</v>
      </c>
      <c r="T27" s="44">
        <f t="shared" si="13"/>
        <v>0</v>
      </c>
      <c r="U27" s="44">
        <f t="shared" si="13"/>
        <v>0</v>
      </c>
      <c r="V27" s="44">
        <f t="shared" si="13"/>
        <v>0</v>
      </c>
      <c r="W27" s="44">
        <f t="shared" si="13"/>
        <v>0</v>
      </c>
      <c r="X27" s="44">
        <f t="shared" si="13"/>
        <v>0</v>
      </c>
      <c r="Y27" s="44">
        <f t="shared" si="13"/>
        <v>0</v>
      </c>
      <c r="Z27" s="44">
        <f t="shared" si="13"/>
        <v>0</v>
      </c>
      <c r="AA27" s="44">
        <f t="shared" si="13"/>
        <v>0</v>
      </c>
    </row>
    <row r="28" spans="1:27" s="1" customFormat="1" ht="15" customHeight="1">
      <c r="A28" s="19" t="s">
        <v>17</v>
      </c>
      <c r="B28" s="62">
        <v>46078</v>
      </c>
      <c r="C28" s="70"/>
      <c r="D28" s="70"/>
      <c r="E28" s="70"/>
      <c r="F28" s="71"/>
      <c r="G28" s="72"/>
      <c r="H28" s="72"/>
      <c r="I28" s="76"/>
      <c r="J28" s="67">
        <f t="shared" si="10"/>
        <v>0</v>
      </c>
      <c r="K28" s="67">
        <f>IF(J28&gt;=8,8,IF(J28&lt;8,J28,0))</f>
        <v>0</v>
      </c>
      <c r="L28" s="68">
        <f>IF((J28-K28)&lt;=4,J28-K28,4)</f>
        <v>0</v>
      </c>
      <c r="M28" s="69">
        <f t="shared" si="11"/>
        <v>0</v>
      </c>
      <c r="N28" s="73"/>
      <c r="O28" s="18" t="s">
        <v>19</v>
      </c>
      <c r="P28" s="18" t="s">
        <v>19</v>
      </c>
      <c r="Q28" s="84">
        <f t="shared" si="14"/>
        <v>0</v>
      </c>
      <c r="R28" s="116">
        <f t="shared" si="12"/>
        <v>0</v>
      </c>
      <c r="S28" s="44">
        <f t="shared" si="13"/>
        <v>0</v>
      </c>
      <c r="T28" s="44">
        <f t="shared" si="13"/>
        <v>0</v>
      </c>
      <c r="U28" s="44">
        <f t="shared" si="13"/>
        <v>0</v>
      </c>
      <c r="V28" s="44">
        <f t="shared" si="13"/>
        <v>0</v>
      </c>
      <c r="W28" s="44">
        <f t="shared" si="13"/>
        <v>0</v>
      </c>
      <c r="X28" s="44">
        <f t="shared" si="13"/>
        <v>0</v>
      </c>
      <c r="Y28" s="44">
        <f t="shared" si="13"/>
        <v>0</v>
      </c>
      <c r="Z28" s="44">
        <f t="shared" si="13"/>
        <v>0</v>
      </c>
      <c r="AA28" s="44">
        <f t="shared" si="13"/>
        <v>0</v>
      </c>
    </row>
    <row r="29" spans="1:27" s="1" customFormat="1" ht="15" customHeight="1">
      <c r="A29" s="19" t="s">
        <v>18</v>
      </c>
      <c r="B29" s="62">
        <v>46079</v>
      </c>
      <c r="C29" s="70"/>
      <c r="D29" s="70"/>
      <c r="E29" s="70"/>
      <c r="F29" s="71"/>
      <c r="G29" s="72"/>
      <c r="H29" s="72"/>
      <c r="I29" s="76"/>
      <c r="J29" s="67">
        <f t="shared" si="10"/>
        <v>0</v>
      </c>
      <c r="K29" s="67">
        <f>IF(J29&gt;=8,8,IF(J29&lt;8,J29,0))</f>
        <v>0</v>
      </c>
      <c r="L29" s="68">
        <f>IF((J29-K29)&lt;=4,J29-K29,4)</f>
        <v>0</v>
      </c>
      <c r="M29" s="69">
        <f t="shared" si="11"/>
        <v>0</v>
      </c>
      <c r="N29" s="73"/>
      <c r="O29" s="18" t="s">
        <v>19</v>
      </c>
      <c r="P29" s="18" t="s">
        <v>19</v>
      </c>
      <c r="Q29" s="84">
        <f t="shared" si="14"/>
        <v>0</v>
      </c>
      <c r="R29" s="116">
        <f t="shared" si="12"/>
        <v>0</v>
      </c>
      <c r="S29" s="44">
        <f t="shared" si="13"/>
        <v>0</v>
      </c>
      <c r="T29" s="44">
        <f t="shared" si="13"/>
        <v>0</v>
      </c>
      <c r="U29" s="44">
        <f t="shared" si="13"/>
        <v>0</v>
      </c>
      <c r="V29" s="44">
        <f t="shared" si="13"/>
        <v>0</v>
      </c>
      <c r="W29" s="44">
        <f t="shared" si="13"/>
        <v>0</v>
      </c>
      <c r="X29" s="44">
        <f t="shared" si="13"/>
        <v>0</v>
      </c>
      <c r="Y29" s="44">
        <f t="shared" si="13"/>
        <v>0</v>
      </c>
      <c r="Z29" s="44">
        <f t="shared" si="13"/>
        <v>0</v>
      </c>
      <c r="AA29" s="44">
        <f t="shared" si="13"/>
        <v>0</v>
      </c>
    </row>
    <row r="30" spans="1:27" s="44" customFormat="1" ht="15" customHeight="1">
      <c r="A30" s="19" t="s">
        <v>20</v>
      </c>
      <c r="B30" s="62">
        <v>46080</v>
      </c>
      <c r="C30" s="70"/>
      <c r="D30" s="70"/>
      <c r="E30" s="70"/>
      <c r="F30" s="71"/>
      <c r="G30" s="72"/>
      <c r="H30" s="72"/>
      <c r="I30" s="76"/>
      <c r="J30" s="67">
        <f t="shared" si="10"/>
        <v>0</v>
      </c>
      <c r="K30" s="67">
        <f>IF(J30&gt;=8,8,IF(J30&lt;8,J30,0))</f>
        <v>0</v>
      </c>
      <c r="L30" s="68">
        <f>IF((J30-K30)&lt;=4,J30-K30,4)</f>
        <v>0</v>
      </c>
      <c r="M30" s="69">
        <f t="shared" si="11"/>
        <v>0</v>
      </c>
      <c r="N30" s="73"/>
      <c r="O30" s="18" t="s">
        <v>19</v>
      </c>
      <c r="P30" s="18" t="s">
        <v>19</v>
      </c>
      <c r="Q30" s="84">
        <f t="shared" si="14"/>
        <v>0</v>
      </c>
      <c r="R30" s="116">
        <f t="shared" si="12"/>
        <v>0</v>
      </c>
      <c r="S30" s="44">
        <f t="shared" si="13"/>
        <v>0</v>
      </c>
      <c r="T30" s="44">
        <f t="shared" si="13"/>
        <v>0</v>
      </c>
      <c r="U30" s="44">
        <f t="shared" si="13"/>
        <v>0</v>
      </c>
      <c r="V30" s="44">
        <f t="shared" si="13"/>
        <v>0</v>
      </c>
      <c r="W30" s="44">
        <f t="shared" si="13"/>
        <v>0</v>
      </c>
      <c r="X30" s="44">
        <f t="shared" si="13"/>
        <v>0</v>
      </c>
      <c r="Y30" s="44">
        <f t="shared" si="13"/>
        <v>0</v>
      </c>
      <c r="Z30" s="44">
        <f t="shared" si="13"/>
        <v>0</v>
      </c>
      <c r="AA30" s="44">
        <f t="shared" si="13"/>
        <v>0</v>
      </c>
    </row>
    <row r="31" spans="1:27" s="44" customFormat="1" ht="15" customHeight="1">
      <c r="A31" s="20" t="s">
        <v>21</v>
      </c>
      <c r="B31" s="62">
        <v>46081</v>
      </c>
      <c r="C31" s="70"/>
      <c r="D31" s="70"/>
      <c r="E31" s="70"/>
      <c r="F31" s="71"/>
      <c r="G31" s="72"/>
      <c r="H31" s="72"/>
      <c r="I31" s="76"/>
      <c r="J31" s="67">
        <f t="shared" si="10"/>
        <v>0</v>
      </c>
      <c r="K31" s="67">
        <f>IF(J31&gt;=8,IF(SUM(K26:K30)&gt;=40,0,IF((SUM(K26:K30)+J31)&gt;=40,IF(40-SUM(K26:K30)&gt;8,8,40-SUM(K26:K30)),IF(J31&gt;=8,8,IF(J31&lt;8,J31,0)))),IF(J31&lt;8,IF(SUM(K26:K30)&gt;=40,0,IF((SUM(K26:K30)+J31)&gt;=40,40-SUM(K26:K30),IF(J31&gt;=8,8,IF(J31&lt;8,J31,0))))))</f>
        <v>0</v>
      </c>
      <c r="L31" s="68">
        <f>IF(K31=J31,0,IF((SUM(K26:K30)+J31)&gt;=40,IF(J31&lt;=12,J31-K31,IF(J31&gt;12,12-K31,IF((J31-K31)&lt;=4,J31-K31,4))),IF(J31&lt;=12,J31-K31,IF(J31&gt;12,12-K31,IF((J31-K31)&lt;=4,J31-K31,4)))))</f>
        <v>0</v>
      </c>
      <c r="M31" s="69">
        <f t="shared" si="11"/>
        <v>0</v>
      </c>
      <c r="N31" s="73"/>
      <c r="O31" s="18" t="s">
        <v>19</v>
      </c>
      <c r="P31" s="18" t="s">
        <v>19</v>
      </c>
      <c r="Q31" s="84">
        <f t="shared" si="14"/>
        <v>0</v>
      </c>
      <c r="R31" s="116">
        <f t="shared" si="12"/>
        <v>0</v>
      </c>
      <c r="S31" s="44">
        <f t="shared" si="13"/>
        <v>0</v>
      </c>
      <c r="T31" s="44">
        <f t="shared" si="13"/>
        <v>0</v>
      </c>
      <c r="U31" s="44">
        <f t="shared" si="13"/>
        <v>0</v>
      </c>
      <c r="V31" s="44">
        <f t="shared" si="13"/>
        <v>0</v>
      </c>
      <c r="W31" s="44">
        <f t="shared" si="13"/>
        <v>0</v>
      </c>
      <c r="X31" s="44">
        <f t="shared" si="13"/>
        <v>0</v>
      </c>
      <c r="Y31" s="44">
        <f t="shared" si="13"/>
        <v>0</v>
      </c>
      <c r="Z31" s="44">
        <f t="shared" si="13"/>
        <v>0</v>
      </c>
      <c r="AA31" s="44">
        <f t="shared" si="13"/>
        <v>0</v>
      </c>
    </row>
    <row r="32" spans="1:27" s="1" customFormat="1" ht="15" customHeight="1" thickBot="1">
      <c r="A32" s="20" t="s">
        <v>22</v>
      </c>
      <c r="B32" s="62"/>
      <c r="C32" s="70"/>
      <c r="D32" s="70"/>
      <c r="E32" s="70"/>
      <c r="F32" s="71"/>
      <c r="G32" s="72"/>
      <c r="H32" s="72"/>
      <c r="I32" s="76"/>
      <c r="J32" s="67">
        <f t="shared" si="10"/>
        <v>0</v>
      </c>
      <c r="K32" s="67">
        <f>IF(SUM(R26:R31)=6,0,IF(J32=0,0,IF(SUM(K26:K31)&gt;=40,0,IF((SUM(K26:K31)+J32)&gt;=40,IF(J32&gt;8,IF(40-SUM(K26:K31)&gt;8,8,40-SUM(K26:K31)),40-SUM(K26:K31)),IF(J32&gt;=8,8,IF(J32&lt;8,J32,0))))))</f>
        <v>0</v>
      </c>
      <c r="L32" s="68">
        <f>IF(SUM(R26:R31)=6,IF(J32&gt;=8,8,J32),IF(K33=40,IF(J32&lt;=12,J32-K32,IF(J32&gt;12,12-K32,IF((J32-K32)&lt;=4,J32-K32,4))),IF(SUM(R26:R31)=6,IF(J32&lt;=12,J32-K32,IF(J32&gt;12,12-K32,IF((J32-K32)&lt;=4,J32-K32,4))),IF(J32&gt;8,IF(J32&gt;12,4,J32-K32),0))))</f>
        <v>0</v>
      </c>
      <c r="M32" s="69">
        <f>IF(J32&gt;12,J32-SUM(K32:L32),IF(J32&gt;0,IF((K32+L32)=J32,0,J32-L32),0))</f>
        <v>0</v>
      </c>
      <c r="N32" s="73"/>
      <c r="O32" s="18" t="s">
        <v>19</v>
      </c>
      <c r="P32" s="18" t="s">
        <v>19</v>
      </c>
      <c r="Q32" s="84">
        <f t="shared" si="14"/>
        <v>0</v>
      </c>
      <c r="R32" s="117">
        <f t="shared" si="12"/>
        <v>0</v>
      </c>
      <c r="S32" s="44">
        <f t="shared" si="13"/>
        <v>0</v>
      </c>
      <c r="T32" s="44">
        <f t="shared" si="13"/>
        <v>0</v>
      </c>
      <c r="U32" s="44">
        <f t="shared" si="13"/>
        <v>0</v>
      </c>
      <c r="V32" s="44">
        <f t="shared" si="13"/>
        <v>0</v>
      </c>
      <c r="W32" s="44">
        <f t="shared" si="13"/>
        <v>0</v>
      </c>
      <c r="X32" s="44">
        <f t="shared" si="13"/>
        <v>0</v>
      </c>
      <c r="Y32" s="44">
        <f t="shared" si="13"/>
        <v>0</v>
      </c>
      <c r="Z32" s="44">
        <f t="shared" si="13"/>
        <v>0</v>
      </c>
      <c r="AA32" s="44">
        <f t="shared" si="13"/>
        <v>0</v>
      </c>
    </row>
    <row r="33" spans="1:112" ht="15" customHeight="1" thickBot="1">
      <c r="A33" s="22"/>
      <c r="B33" s="23"/>
      <c r="C33" s="24" t="s">
        <v>23</v>
      </c>
      <c r="D33" s="9"/>
      <c r="E33" s="9"/>
      <c r="F33" s="9"/>
      <c r="G33" s="9"/>
      <c r="H33" s="9"/>
      <c r="I33" s="25">
        <f>SUM(I26:I32)</f>
        <v>0</v>
      </c>
      <c r="J33" s="25">
        <f>SUM(J26:J32)</f>
        <v>0</v>
      </c>
      <c r="K33" s="25">
        <f>SUM(K26:K32)</f>
        <v>0</v>
      </c>
      <c r="L33" s="25">
        <f>SUM(L26:L32)</f>
        <v>0</v>
      </c>
      <c r="M33" s="25">
        <f>SUM(M26:M32)</f>
        <v>0</v>
      </c>
      <c r="N33" s="9"/>
      <c r="O33" s="21"/>
      <c r="P33" s="21"/>
      <c r="Q33" s="84">
        <f t="shared" si="14"/>
        <v>0</v>
      </c>
      <c r="R33" s="45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</row>
    <row r="34" spans="1:112" ht="16" thickBot="1">
      <c r="A34" s="22"/>
      <c r="B34" s="31"/>
      <c r="C34" s="9"/>
      <c r="D34" s="9"/>
      <c r="E34" s="9"/>
      <c r="F34" s="9"/>
      <c r="G34" s="9"/>
      <c r="H34" s="9"/>
      <c r="I34" s="77"/>
      <c r="J34" s="32"/>
      <c r="K34" s="26"/>
      <c r="L34" s="26"/>
      <c r="M34" s="26"/>
      <c r="N34" s="9"/>
      <c r="O34" s="1"/>
      <c r="P34" s="1"/>
      <c r="Q34" s="9"/>
      <c r="R34" s="9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</row>
    <row r="35" spans="1:112" ht="18.5" thickBot="1">
      <c r="A35" s="33"/>
      <c r="B35" s="11"/>
      <c r="C35" s="34" t="s">
        <v>24</v>
      </c>
      <c r="D35" s="35"/>
      <c r="E35" s="35"/>
      <c r="F35" s="35"/>
      <c r="G35" s="35"/>
      <c r="H35" s="35"/>
      <c r="I35" s="36">
        <f>SUM(I13+I23+I33)</f>
        <v>8</v>
      </c>
      <c r="J35" s="36">
        <f>SUM(J13+J23+J33)</f>
        <v>0</v>
      </c>
      <c r="K35" s="36">
        <f>SUM(K13+K23+K33)</f>
        <v>0</v>
      </c>
      <c r="L35" s="36">
        <f>SUM(L13+L23+L33)</f>
        <v>0</v>
      </c>
      <c r="M35" s="36">
        <f>SUM(M13+M23+M33)</f>
        <v>0</v>
      </c>
      <c r="N35" s="9"/>
      <c r="O35" s="1"/>
      <c r="P35" s="1"/>
      <c r="Q35" s="37" t="s">
        <v>25</v>
      </c>
      <c r="R35" s="41"/>
      <c r="S35" s="1">
        <f>SUM(S6:S34)</f>
        <v>0</v>
      </c>
      <c r="T35" s="1">
        <f t="shared" ref="T35:AA35" si="15">SUM(T6:T34)</f>
        <v>8</v>
      </c>
      <c r="U35" s="1">
        <f t="shared" si="15"/>
        <v>0</v>
      </c>
      <c r="V35" s="1">
        <f t="shared" si="15"/>
        <v>0</v>
      </c>
      <c r="W35" s="1">
        <f t="shared" si="15"/>
        <v>0</v>
      </c>
      <c r="X35" s="1">
        <f t="shared" si="15"/>
        <v>0</v>
      </c>
      <c r="Y35" s="1">
        <f t="shared" si="15"/>
        <v>0</v>
      </c>
      <c r="Z35" s="1">
        <f t="shared" si="15"/>
        <v>0</v>
      </c>
      <c r="AA35" s="1">
        <f t="shared" si="15"/>
        <v>0</v>
      </c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</row>
    <row r="36" spans="1:112" ht="18">
      <c r="A36" s="33"/>
      <c r="B36" s="11"/>
      <c r="C36" s="34"/>
      <c r="D36" s="35"/>
      <c r="E36" s="35"/>
      <c r="F36" s="35"/>
      <c r="G36" s="35"/>
      <c r="H36" s="35"/>
      <c r="I36" s="38"/>
      <c r="J36" s="38"/>
      <c r="K36" s="38"/>
      <c r="L36" s="38"/>
      <c r="M36" s="38"/>
      <c r="N36" s="9"/>
      <c r="O36" s="1"/>
      <c r="P36" s="1"/>
      <c r="Q36" s="39">
        <f>J35</f>
        <v>0</v>
      </c>
      <c r="R36" s="46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</row>
    <row r="37" spans="1:112" ht="13.5" thickBot="1">
      <c r="A37" s="42" t="s">
        <v>29</v>
      </c>
      <c r="O37" s="1"/>
      <c r="P37" s="1"/>
      <c r="Q37" s="9"/>
      <c r="R37" s="9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</row>
    <row r="38" spans="1:112" ht="13">
      <c r="A38" s="47" t="s">
        <v>30</v>
      </c>
      <c r="B38" s="48"/>
      <c r="C38" s="47"/>
      <c r="D38" s="47"/>
      <c r="E38" s="47"/>
      <c r="F38" s="47"/>
      <c r="G38" s="47"/>
      <c r="H38" s="47"/>
      <c r="I38" s="79"/>
      <c r="J38" s="47"/>
      <c r="K38" s="141" t="s">
        <v>35</v>
      </c>
      <c r="L38" s="142"/>
      <c r="M38" s="142"/>
      <c r="N38" s="142"/>
      <c r="O38" s="142"/>
      <c r="P38" s="142"/>
      <c r="Q38" s="142"/>
      <c r="R38" s="143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</row>
    <row r="39" spans="1:112">
      <c r="A39" s="47" t="s">
        <v>31</v>
      </c>
      <c r="B39" s="48"/>
      <c r="C39" s="47"/>
      <c r="D39" s="47"/>
      <c r="E39" s="47"/>
      <c r="F39" s="47"/>
      <c r="G39" s="47"/>
      <c r="H39" s="47"/>
      <c r="I39" s="79"/>
      <c r="J39" s="47"/>
      <c r="K39" s="58"/>
      <c r="L39" s="60" t="s">
        <v>36</v>
      </c>
      <c r="M39" s="49"/>
      <c r="N39" s="49"/>
      <c r="O39" s="60" t="s">
        <v>40</v>
      </c>
      <c r="P39" s="1"/>
      <c r="Q39" s="9"/>
      <c r="R39" s="53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</row>
    <row r="40" spans="1:112">
      <c r="A40" s="50" t="s">
        <v>32</v>
      </c>
      <c r="B40" s="48"/>
      <c r="C40" s="47"/>
      <c r="D40" s="47"/>
      <c r="E40" s="47"/>
      <c r="F40" s="47"/>
      <c r="G40" s="47"/>
      <c r="H40" s="47"/>
      <c r="I40" s="79"/>
      <c r="J40" s="47"/>
      <c r="K40" s="58"/>
      <c r="L40" s="64" t="s">
        <v>37</v>
      </c>
      <c r="M40" s="65"/>
      <c r="N40" s="49"/>
      <c r="O40" s="60" t="s">
        <v>44</v>
      </c>
      <c r="P40" s="1"/>
      <c r="Q40" s="9"/>
      <c r="R40" s="53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</row>
    <row r="41" spans="1:112">
      <c r="A41" s="47" t="s">
        <v>33</v>
      </c>
      <c r="B41" s="48"/>
      <c r="C41" s="47"/>
      <c r="D41" s="47"/>
      <c r="E41" s="47"/>
      <c r="F41" s="47"/>
      <c r="G41" s="47"/>
      <c r="H41" s="47"/>
      <c r="I41" s="79"/>
      <c r="J41" s="47"/>
      <c r="K41" s="58"/>
      <c r="L41" s="60" t="s">
        <v>39</v>
      </c>
      <c r="M41" s="49"/>
      <c r="N41" s="49"/>
      <c r="O41" s="60" t="s">
        <v>41</v>
      </c>
      <c r="P41" s="1"/>
      <c r="Q41" s="9"/>
      <c r="R41" s="53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</row>
    <row r="42" spans="1:112">
      <c r="A42" s="47" t="s">
        <v>34</v>
      </c>
      <c r="B42" s="48"/>
      <c r="C42" s="47"/>
      <c r="D42" s="47"/>
      <c r="E42" s="47"/>
      <c r="F42" s="47"/>
      <c r="G42" s="47"/>
      <c r="H42" s="47"/>
      <c r="I42" s="79"/>
      <c r="J42" s="47"/>
      <c r="K42" s="58"/>
      <c r="L42" s="60" t="s">
        <v>43</v>
      </c>
      <c r="M42" s="49"/>
      <c r="N42" s="49"/>
      <c r="O42" s="60" t="s">
        <v>38</v>
      </c>
      <c r="P42" s="49"/>
      <c r="Q42" s="9"/>
      <c r="R42" s="53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</row>
    <row r="43" spans="1:112" ht="13" thickBot="1">
      <c r="K43" s="59"/>
      <c r="L43" s="61" t="s">
        <v>46</v>
      </c>
      <c r="M43" s="54"/>
      <c r="N43" s="54"/>
      <c r="O43" s="61"/>
      <c r="P43" s="55"/>
      <c r="Q43" s="56"/>
      <c r="R43" s="57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>
      <c r="N44" s="9"/>
      <c r="O44" s="1"/>
      <c r="P44" s="1"/>
      <c r="Q44" s="2"/>
      <c r="R44" s="2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 ht="13">
      <c r="A45" s="52" t="s">
        <v>26</v>
      </c>
      <c r="B45" s="11"/>
      <c r="C45" s="10"/>
      <c r="D45" s="10"/>
      <c r="E45" s="13"/>
      <c r="F45" s="13"/>
      <c r="G45" s="13"/>
      <c r="H45" s="13"/>
      <c r="I45" s="80"/>
      <c r="J45" s="13"/>
      <c r="K45" s="12" t="s">
        <v>27</v>
      </c>
      <c r="L45" s="13"/>
      <c r="M45" s="13"/>
      <c r="N45" s="10"/>
      <c r="O45" s="1"/>
      <c r="P45" s="1"/>
      <c r="Q45" s="40"/>
      <c r="R45" s="40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>
      <c r="B46" s="2"/>
      <c r="O46" s="1"/>
      <c r="P46" s="1"/>
      <c r="Q46" s="9"/>
      <c r="R46" s="9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 ht="13">
      <c r="A47" s="51" t="s">
        <v>28</v>
      </c>
      <c r="B47" s="11"/>
      <c r="C47" s="10"/>
      <c r="D47" s="10"/>
      <c r="E47" s="13"/>
      <c r="F47" s="13"/>
      <c r="G47" s="13"/>
      <c r="H47" s="13"/>
      <c r="I47" s="80"/>
      <c r="J47" s="13"/>
      <c r="K47" s="12" t="s">
        <v>27</v>
      </c>
      <c r="L47" s="13"/>
      <c r="M47" s="13"/>
      <c r="O47" s="1"/>
      <c r="P47" s="1"/>
      <c r="Q47" s="9"/>
      <c r="R47" s="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>
      <c r="O48" s="1"/>
      <c r="P48" s="1"/>
      <c r="Q48" s="9"/>
      <c r="R48" s="9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5:112">
      <c r="O49" s="1"/>
      <c r="P49" s="1"/>
      <c r="Q49" s="9"/>
      <c r="R49" s="9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5:112">
      <c r="O50" s="1"/>
      <c r="P50" s="1"/>
      <c r="Q50" s="9"/>
      <c r="R50" s="9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5:112">
      <c r="O51" s="1"/>
      <c r="P51" s="1"/>
      <c r="Q51" s="9"/>
      <c r="R51" s="9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5:112">
      <c r="O52" s="1"/>
      <c r="P52" s="1"/>
      <c r="Q52" s="9"/>
      <c r="R52" s="9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5:112">
      <c r="O53" s="1"/>
      <c r="P53" s="1"/>
      <c r="Q53" s="9"/>
      <c r="R53" s="9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5:112">
      <c r="O54" s="1"/>
      <c r="P54" s="1"/>
      <c r="Q54" s="9"/>
      <c r="R54" s="9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5:112">
      <c r="O55" s="1"/>
      <c r="P55" s="1"/>
      <c r="Q55" s="9"/>
      <c r="R55" s="9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5:112">
      <c r="O56" s="1"/>
      <c r="P56" s="1"/>
      <c r="Q56" s="9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5:112">
      <c r="O57" s="1"/>
      <c r="P57" s="1"/>
      <c r="Q57" s="9"/>
      <c r="R57" s="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5:112">
      <c r="O58" s="1"/>
      <c r="P58" s="1"/>
      <c r="Q58" s="9"/>
      <c r="R58" s="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5:112">
      <c r="O59" s="1"/>
      <c r="P59" s="1"/>
      <c r="Q59" s="9"/>
      <c r="R59" s="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5:112">
      <c r="O60" s="1"/>
      <c r="P60" s="1"/>
      <c r="Q60" s="9"/>
      <c r="R60" s="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5:112">
      <c r="O61" s="1"/>
      <c r="P61" s="1"/>
      <c r="Q61" s="9"/>
      <c r="R61" s="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5:112">
      <c r="O62" s="1"/>
      <c r="P62" s="1"/>
      <c r="Q62" s="9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5:112">
      <c r="O63" s="1"/>
      <c r="P63" s="1"/>
      <c r="Q63" s="9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5:112">
      <c r="O64" s="1"/>
      <c r="P64" s="1"/>
      <c r="Q64" s="9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5:112">
      <c r="O65" s="1"/>
      <c r="P65" s="1"/>
      <c r="Q65" s="9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5:112">
      <c r="O66" s="1"/>
      <c r="P66" s="1"/>
      <c r="Q66" s="9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5:112">
      <c r="O67" s="1"/>
      <c r="P67" s="1"/>
      <c r="Q67" s="9"/>
      <c r="R67" s="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5:112">
      <c r="O68" s="1"/>
      <c r="P68" s="1"/>
      <c r="Q68" s="9"/>
      <c r="R68" s="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5:112">
      <c r="O69" s="1"/>
      <c r="P69" s="1"/>
      <c r="Q69" s="9"/>
      <c r="R69" s="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5:112">
      <c r="O70" s="1"/>
      <c r="P70" s="1"/>
      <c r="Q70" s="9"/>
      <c r="R70" s="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5:112">
      <c r="O71" s="1"/>
      <c r="P71" s="1"/>
      <c r="Q71" s="9"/>
      <c r="R71" s="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5:112">
      <c r="O72" s="1"/>
      <c r="P72" s="1"/>
      <c r="Q72" s="9"/>
      <c r="R72" s="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5:112">
      <c r="O73" s="1"/>
      <c r="P73" s="1"/>
      <c r="Q73" s="9"/>
      <c r="R73" s="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5:112">
      <c r="O74" s="1"/>
      <c r="P74" s="1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5:112">
      <c r="O75" s="1"/>
      <c r="P75" s="1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5:112">
      <c r="O76" s="1"/>
      <c r="P76" s="1"/>
      <c r="Q76" s="9"/>
      <c r="R76" s="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5:112">
      <c r="O77" s="1"/>
      <c r="P77" s="1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5:112">
      <c r="O78" s="1"/>
      <c r="P78" s="1"/>
      <c r="Q78" s="9"/>
      <c r="R78" s="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5:112">
      <c r="O79" s="1"/>
      <c r="P79" s="1"/>
      <c r="Q79" s="9"/>
      <c r="R79" s="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5:112">
      <c r="O80" s="1"/>
      <c r="P80" s="1"/>
      <c r="Q80" s="9"/>
      <c r="R80" s="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5:112">
      <c r="O81" s="1"/>
      <c r="P81" s="1"/>
      <c r="Q81" s="9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5:112">
      <c r="O82" s="1"/>
      <c r="P82" s="1"/>
      <c r="Q82" s="9"/>
      <c r="R82" s="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5:112">
      <c r="O83" s="1"/>
      <c r="P83" s="1"/>
      <c r="Q83" s="9"/>
      <c r="R83" s="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5:112">
      <c r="O84" s="1"/>
      <c r="P84" s="1"/>
      <c r="Q84" s="9"/>
      <c r="R84" s="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5:112">
      <c r="O85" s="1"/>
      <c r="P85" s="1"/>
      <c r="Q85" s="9"/>
      <c r="R85" s="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5:112">
      <c r="O86" s="1"/>
      <c r="P86" s="1"/>
      <c r="Q86" s="9"/>
      <c r="R86" s="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5:112">
      <c r="O87" s="1"/>
      <c r="P87" s="1"/>
      <c r="Q87" s="9"/>
      <c r="R87" s="9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5:112">
      <c r="O88" s="1"/>
      <c r="P88" s="1"/>
      <c r="Q88" s="9"/>
      <c r="R88" s="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5:112">
      <c r="O89" s="1"/>
      <c r="P89" s="1"/>
      <c r="Q89" s="9"/>
      <c r="R89" s="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5:112">
      <c r="O90" s="1"/>
      <c r="P90" s="1"/>
      <c r="Q90" s="9"/>
      <c r="R90" s="9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5:112">
      <c r="O91" s="1"/>
      <c r="P91" s="1"/>
      <c r="Q91" s="9"/>
      <c r="R91" s="9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5:112">
      <c r="O92" s="1"/>
      <c r="P92" s="1"/>
      <c r="Q92" s="9"/>
      <c r="R92" s="9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5:112">
      <c r="O93" s="1"/>
      <c r="P93" s="1"/>
      <c r="Q93" s="9"/>
      <c r="R93" s="9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5:112">
      <c r="O94" s="1"/>
      <c r="P94" s="1"/>
      <c r="Q94" s="9"/>
      <c r="R94" s="9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5:112">
      <c r="O95" s="1"/>
      <c r="P95" s="1"/>
      <c r="Q95" s="9"/>
      <c r="R95" s="9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5:112">
      <c r="O96" s="1"/>
      <c r="P96" s="1"/>
      <c r="Q96" s="9"/>
      <c r="R96" s="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5:112">
      <c r="O97" s="1"/>
      <c r="P97" s="1"/>
      <c r="Q97" s="9"/>
      <c r="R97" s="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5:112">
      <c r="O98" s="1"/>
      <c r="P98" s="1"/>
      <c r="Q98" s="9"/>
      <c r="R98" s="9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5:112">
      <c r="O99" s="1"/>
      <c r="P99" s="1"/>
      <c r="Q99" s="9"/>
      <c r="R99" s="9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5:112">
      <c r="O100" s="1"/>
      <c r="P100" s="1"/>
      <c r="Q100" s="9"/>
      <c r="R100" s="9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5:112">
      <c r="O101" s="1"/>
      <c r="P101" s="1"/>
      <c r="Q101" s="9"/>
      <c r="R101" s="9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5:112">
      <c r="O102" s="1"/>
      <c r="P102" s="1"/>
      <c r="Q102" s="9"/>
      <c r="R102" s="9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5:112">
      <c r="O103" s="1"/>
      <c r="P103" s="1"/>
      <c r="Q103" s="9"/>
      <c r="R103" s="9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5:112">
      <c r="O104" s="1"/>
      <c r="P104" s="1"/>
      <c r="Q104" s="9"/>
      <c r="R104" s="9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5:112">
      <c r="O105" s="1"/>
      <c r="P105" s="1"/>
      <c r="Q105" s="9"/>
      <c r="R105" s="9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5:112">
      <c r="O106" s="1"/>
      <c r="P106" s="1"/>
      <c r="Q106" s="9"/>
      <c r="R106" s="9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5:112">
      <c r="O107" s="1"/>
      <c r="P107" s="1"/>
      <c r="Q107" s="9"/>
      <c r="R107" s="9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5:112">
      <c r="O108" s="1"/>
      <c r="P108" s="1"/>
      <c r="Q108" s="9"/>
      <c r="R108" s="9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5:112">
      <c r="O109" s="1"/>
      <c r="P109" s="1"/>
      <c r="Q109" s="9"/>
      <c r="R109" s="9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5:112">
      <c r="O110" s="1"/>
      <c r="P110" s="1"/>
      <c r="Q110" s="9"/>
      <c r="R110" s="9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5:112">
      <c r="O111" s="1"/>
      <c r="P111" s="1"/>
      <c r="Q111" s="9"/>
      <c r="R111" s="9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5:112">
      <c r="O112" s="1"/>
      <c r="P112" s="1"/>
      <c r="Q112" s="9"/>
      <c r="R112" s="9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5:112">
      <c r="O113" s="1"/>
      <c r="P113" s="1"/>
      <c r="Q113" s="9"/>
      <c r="R113" s="9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5:112">
      <c r="O114" s="1"/>
      <c r="P114" s="1"/>
      <c r="Q114" s="9"/>
      <c r="R114" s="9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5:112">
      <c r="O115" s="1"/>
      <c r="P115" s="1"/>
      <c r="Q115" s="9"/>
      <c r="R115" s="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5:112">
      <c r="O116" s="1"/>
      <c r="P116" s="1"/>
      <c r="Q116" s="9"/>
      <c r="R116" s="9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5:112">
      <c r="O117" s="1"/>
      <c r="P117" s="1"/>
      <c r="Q117" s="9"/>
      <c r="R117" s="9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5:112">
      <c r="O118" s="1"/>
      <c r="P118" s="1"/>
      <c r="Q118" s="9"/>
      <c r="R118" s="9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5:112">
      <c r="O119" s="1"/>
      <c r="P119" s="1"/>
      <c r="Q119" s="9"/>
      <c r="R119" s="9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5:112">
      <c r="O120" s="1"/>
      <c r="P120" s="1"/>
      <c r="Q120" s="9"/>
      <c r="R120" s="9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5:112">
      <c r="O121" s="1"/>
      <c r="P121" s="1"/>
      <c r="Q121" s="9"/>
      <c r="R121" s="9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5:112">
      <c r="O122" s="1"/>
      <c r="P122" s="1"/>
      <c r="Q122" s="9"/>
      <c r="R122" s="9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5:112">
      <c r="O123" s="1"/>
      <c r="P123" s="1"/>
      <c r="Q123" s="9"/>
      <c r="R123" s="9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5:112">
      <c r="O124" s="1"/>
      <c r="P124" s="1"/>
      <c r="Q124" s="9"/>
      <c r="R124" s="9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5:112">
      <c r="O125" s="1"/>
      <c r="P125" s="1"/>
      <c r="Q125" s="9"/>
      <c r="R125" s="9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5:112">
      <c r="O126" s="1"/>
      <c r="P126" s="1"/>
      <c r="Q126" s="9"/>
      <c r="R126" s="9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5:112">
      <c r="O127" s="1"/>
      <c r="P127" s="1"/>
      <c r="Q127" s="9"/>
      <c r="R127" s="9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5:112">
      <c r="O128" s="1"/>
      <c r="P128" s="1"/>
      <c r="Q128" s="9"/>
      <c r="R128" s="9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5:112">
      <c r="O129" s="1"/>
      <c r="P129" s="1"/>
      <c r="Q129" s="9"/>
      <c r="R129" s="9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5:112">
      <c r="O130" s="1"/>
      <c r="P130" s="1"/>
      <c r="Q130" s="9"/>
      <c r="R130" s="9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5:112">
      <c r="O131" s="1"/>
      <c r="P131" s="1"/>
      <c r="Q131" s="9"/>
      <c r="R131" s="9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5:112">
      <c r="O132" s="1"/>
      <c r="P132" s="1"/>
      <c r="Q132" s="9"/>
      <c r="R132" s="9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5:112">
      <c r="O133" s="1"/>
      <c r="P133" s="1"/>
      <c r="Q133" s="9"/>
      <c r="R133" s="9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5:112">
      <c r="O134" s="1"/>
      <c r="P134" s="1"/>
      <c r="Q134" s="9"/>
      <c r="R134" s="9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5:112">
      <c r="O135" s="1"/>
      <c r="P135" s="1"/>
      <c r="Q135" s="9"/>
      <c r="R135" s="9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5:112">
      <c r="O136" s="1"/>
      <c r="P136" s="1"/>
      <c r="Q136" s="9"/>
      <c r="R136" s="9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5:112">
      <c r="O137" s="1"/>
      <c r="P137" s="1"/>
      <c r="Q137" s="9"/>
      <c r="R137" s="9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5:112">
      <c r="O138" s="1"/>
      <c r="P138" s="1"/>
      <c r="Q138" s="9"/>
      <c r="R138" s="9"/>
    </row>
    <row r="139" spans="15:112">
      <c r="O139" s="1"/>
      <c r="P139" s="1"/>
      <c r="Q139" s="9"/>
      <c r="R139" s="9"/>
    </row>
    <row r="140" spans="15:112">
      <c r="O140" s="1"/>
      <c r="P140" s="1"/>
      <c r="Q140" s="9"/>
      <c r="R140" s="9"/>
    </row>
    <row r="141" spans="15:112">
      <c r="O141" s="1"/>
      <c r="P141" s="1"/>
      <c r="Q141" s="9"/>
      <c r="R141" s="9"/>
    </row>
    <row r="142" spans="15:112">
      <c r="O142" s="1"/>
      <c r="P142" s="1"/>
      <c r="Q142" s="9"/>
      <c r="R142" s="9"/>
    </row>
    <row r="143" spans="15:112">
      <c r="O143" s="1"/>
      <c r="P143" s="1"/>
      <c r="Q143" s="9"/>
      <c r="R143" s="9"/>
    </row>
    <row r="144" spans="15:112">
      <c r="O144" s="1"/>
      <c r="P144" s="1"/>
      <c r="Q144" s="9"/>
      <c r="R144" s="9"/>
    </row>
    <row r="145" spans="15:16">
      <c r="O145" s="1"/>
      <c r="P145" s="1"/>
    </row>
    <row r="146" spans="15:16">
      <c r="O146" s="1"/>
      <c r="P146" s="1"/>
    </row>
  </sheetData>
  <mergeCells count="3">
    <mergeCell ref="A1:R1"/>
    <mergeCell ref="A2:R2"/>
    <mergeCell ref="K38:R38"/>
  </mergeCells>
  <phoneticPr fontId="0" type="noConversion"/>
  <conditionalFormatting sqref="I6:N6">
    <cfRule type="expression" dxfId="391" priority="10" stopIfTrue="1">
      <formula>$B$6=""</formula>
    </cfRule>
  </conditionalFormatting>
  <conditionalFormatting sqref="I7:N11">
    <cfRule type="expression" dxfId="390" priority="5" stopIfTrue="1">
      <formula>$B7=""</formula>
    </cfRule>
  </conditionalFormatting>
  <conditionalFormatting sqref="J22:L22">
    <cfRule type="expression" dxfId="389" priority="72" stopIfTrue="1">
      <formula>$I22&gt;0</formula>
    </cfRule>
  </conditionalFormatting>
  <conditionalFormatting sqref="J32:L32">
    <cfRule type="expression" dxfId="388" priority="56" stopIfTrue="1">
      <formula>$I32&gt;0</formula>
    </cfRule>
  </conditionalFormatting>
  <conditionalFormatting sqref="J6:M6 J7:J12">
    <cfRule type="expression" priority="85" stopIfTrue="1">
      <formula>$I6+$J6&lt;=8</formula>
    </cfRule>
  </conditionalFormatting>
  <conditionalFormatting sqref="J6:M12">
    <cfRule type="expression" dxfId="387" priority="92" stopIfTrue="1">
      <formula>$I6&gt;0</formula>
    </cfRule>
  </conditionalFormatting>
  <conditionalFormatting sqref="J16:M17">
    <cfRule type="expression" priority="68" stopIfTrue="1">
      <formula>$I16+$J16&lt;=8</formula>
    </cfRule>
  </conditionalFormatting>
  <conditionalFormatting sqref="J16:M21">
    <cfRule type="expression" dxfId="386" priority="73" stopIfTrue="1">
      <formula>$I16&gt;0</formula>
    </cfRule>
  </conditionalFormatting>
  <conditionalFormatting sqref="J18:M18">
    <cfRule type="expression" priority="67" stopIfTrue="1">
      <formula>$I18+$J18&lt;=0</formula>
    </cfRule>
  </conditionalFormatting>
  <conditionalFormatting sqref="J19:M22">
    <cfRule type="expression" priority="44" stopIfTrue="1">
      <formula>$I19+$J19&lt;=8</formula>
    </cfRule>
  </conditionalFormatting>
  <conditionalFormatting sqref="J26:M27">
    <cfRule type="expression" priority="52" stopIfTrue="1">
      <formula>$I26+$J26&lt;=8</formula>
    </cfRule>
  </conditionalFormatting>
  <conditionalFormatting sqref="J26:M31">
    <cfRule type="expression" dxfId="385" priority="57" stopIfTrue="1">
      <formula>$I26&gt;0</formula>
    </cfRule>
  </conditionalFormatting>
  <conditionalFormatting sqref="J28:M28">
    <cfRule type="expression" priority="51" stopIfTrue="1">
      <formula>$I28+$J28&lt;=0</formula>
    </cfRule>
  </conditionalFormatting>
  <conditionalFormatting sqref="J29:M32">
    <cfRule type="expression" priority="42" stopIfTrue="1">
      <formula>$I29+$J29&lt;=8</formula>
    </cfRule>
  </conditionalFormatting>
  <conditionalFormatting sqref="K6:K12">
    <cfRule type="cellIs" dxfId="384" priority="89" stopIfTrue="1" operator="greaterThan">
      <formula>8</formula>
    </cfRule>
  </conditionalFormatting>
  <conditionalFormatting sqref="K16:K22">
    <cfRule type="cellIs" dxfId="383" priority="71" stopIfTrue="1" operator="greaterThan">
      <formula>8</formula>
    </cfRule>
  </conditionalFormatting>
  <conditionalFormatting sqref="K26:K32">
    <cfRule type="cellIs" dxfId="382" priority="55" stopIfTrue="1" operator="greaterThan">
      <formula>8</formula>
    </cfRule>
  </conditionalFormatting>
  <conditionalFormatting sqref="K7:M7">
    <cfRule type="expression" priority="84" stopIfTrue="1">
      <formula>$I7+$J7&lt;=8</formula>
    </cfRule>
  </conditionalFormatting>
  <conditionalFormatting sqref="K8:N8">
    <cfRule type="expression" priority="15" stopIfTrue="1">
      <formula>$I8+$J8&lt;=0</formula>
    </cfRule>
  </conditionalFormatting>
  <conditionalFormatting sqref="K9:N12">
    <cfRule type="expression" priority="11" stopIfTrue="1">
      <formula>$I9+$J9&lt;=8</formula>
    </cfRule>
  </conditionalFormatting>
  <conditionalFormatting sqref="L6:L10">
    <cfRule type="cellIs" dxfId="381" priority="88" stopIfTrue="1" operator="greaterThan">
      <formula>4</formula>
    </cfRule>
  </conditionalFormatting>
  <conditionalFormatting sqref="L16:L20">
    <cfRule type="cellIs" dxfId="380" priority="70" stopIfTrue="1" operator="greaterThan">
      <formula>4</formula>
    </cfRule>
  </conditionalFormatting>
  <conditionalFormatting sqref="L26:L30">
    <cfRule type="cellIs" dxfId="379" priority="54" stopIfTrue="1" operator="greaterThan">
      <formula>4</formula>
    </cfRule>
  </conditionalFormatting>
  <conditionalFormatting sqref="M22">
    <cfRule type="expression" dxfId="378" priority="45" stopIfTrue="1">
      <formula>$I22&gt;0</formula>
    </cfRule>
  </conditionalFormatting>
  <conditionalFormatting sqref="M32">
    <cfRule type="expression" dxfId="377" priority="43" stopIfTrue="1">
      <formula>$I32&gt;0</formula>
    </cfRule>
  </conditionalFormatting>
  <conditionalFormatting sqref="N6:N7">
    <cfRule type="expression" priority="16" stopIfTrue="1">
      <formula>$I6+$J6&lt;=8</formula>
    </cfRule>
  </conditionalFormatting>
  <conditionalFormatting sqref="N6:N12">
    <cfRule type="expression" dxfId="376" priority="18" stopIfTrue="1">
      <formula>$I6&gt;0</formula>
    </cfRule>
  </conditionalFormatting>
  <conditionalFormatting sqref="N16">
    <cfRule type="expression" priority="1" stopIfTrue="1">
      <formula>$I16+$J16&lt;=8</formula>
    </cfRule>
  </conditionalFormatting>
  <conditionalFormatting sqref="N16:N22">
    <cfRule type="expression" dxfId="375" priority="2" stopIfTrue="1">
      <formula>$I16&gt;0</formula>
    </cfRule>
  </conditionalFormatting>
  <conditionalFormatting sqref="N26:N32">
    <cfRule type="expression" dxfId="374" priority="3" stopIfTrue="1">
      <formula>$I26&gt;0</formula>
    </cfRule>
  </conditionalFormatting>
  <pageMargins left="0.25" right="0.26" top="0.22" bottom="0.28999999999999998" header="0.19" footer="0.25"/>
  <pageSetup scale="79" orientation="landscape" r:id="rId1"/>
  <headerFooter alignWithMargins="0">
    <oddFooter>&amp;L&amp;A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4600E-D79E-44F9-B408-353E489F5F3D}">
  <dimension ref="A1:DH146"/>
  <sheetViews>
    <sheetView zoomScale="75" workbookViewId="0">
      <selection activeCell="M35" sqref="M35"/>
    </sheetView>
  </sheetViews>
  <sheetFormatPr defaultColWidth="9.1796875" defaultRowHeight="12.5"/>
  <cols>
    <col min="1" max="1" width="8" style="2" customWidth="1"/>
    <col min="2" max="2" width="11.1796875" style="43" customWidth="1"/>
    <col min="3" max="8" width="10.453125" style="2" customWidth="1"/>
    <col min="9" max="9" width="12.1796875" style="78" bestFit="1" customWidth="1"/>
    <col min="10" max="10" width="11" style="2" customWidth="1"/>
    <col min="11" max="13" width="10.453125" style="2" customWidth="1"/>
    <col min="14" max="14" width="9.453125" style="2" customWidth="1"/>
    <col min="15" max="16" width="4.453125" style="2" customWidth="1"/>
    <col min="17" max="17" width="9.453125" style="10" bestFit="1" customWidth="1"/>
    <col min="18" max="18" width="12.453125" style="10" customWidth="1"/>
    <col min="19" max="27" width="0" style="2" hidden="1" customWidth="1"/>
    <col min="28" max="16384" width="9.1796875" style="2"/>
  </cols>
  <sheetData>
    <row r="1" spans="1:112" ht="35">
      <c r="A1" s="139" t="s">
        <v>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20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s="3" customFormat="1" ht="27" customHeight="1" thickBot="1">
      <c r="B3" s="4" t="s">
        <v>1</v>
      </c>
      <c r="C3" s="85"/>
      <c r="D3" s="5"/>
      <c r="E3" s="6"/>
      <c r="F3" s="5"/>
      <c r="G3" s="8"/>
      <c r="H3" s="8"/>
      <c r="I3" s="74"/>
      <c r="L3" s="7" t="s">
        <v>2</v>
      </c>
      <c r="M3" s="85"/>
      <c r="N3" s="5"/>
      <c r="O3" s="5"/>
      <c r="P3" s="5"/>
      <c r="Q3" s="5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</row>
    <row r="4" spans="1:112" s="1" customFormat="1" ht="15" customHeight="1" thickBot="1">
      <c r="A4" s="22"/>
      <c r="B4" s="23"/>
      <c r="C4" s="24"/>
      <c r="D4" s="9"/>
      <c r="E4" s="9"/>
      <c r="F4" s="9"/>
      <c r="G4" s="9"/>
      <c r="H4" s="9"/>
      <c r="I4" s="63"/>
      <c r="J4" s="63"/>
      <c r="K4" s="63"/>
      <c r="L4" s="63"/>
      <c r="M4" s="63"/>
      <c r="N4" s="9"/>
      <c r="O4" s="9"/>
      <c r="P4" s="9"/>
      <c r="Q4" s="45"/>
      <c r="R4" s="45"/>
      <c r="S4" t="s">
        <v>55</v>
      </c>
      <c r="T4"/>
      <c r="U4"/>
      <c r="V4"/>
      <c r="W4"/>
      <c r="X4"/>
      <c r="Y4"/>
      <c r="Z4"/>
      <c r="AA4"/>
    </row>
    <row r="5" spans="1:112" ht="15" customHeight="1">
      <c r="A5" s="10"/>
      <c r="B5" s="14" t="s">
        <v>3</v>
      </c>
      <c r="C5" s="15" t="s">
        <v>4</v>
      </c>
      <c r="D5" s="15" t="s">
        <v>5</v>
      </c>
      <c r="E5" s="15" t="s">
        <v>4</v>
      </c>
      <c r="F5" s="15" t="s">
        <v>5</v>
      </c>
      <c r="G5" s="28" t="s">
        <v>4</v>
      </c>
      <c r="H5" s="28" t="s">
        <v>5</v>
      </c>
      <c r="I5" s="75" t="s">
        <v>6</v>
      </c>
      <c r="J5" s="29" t="s">
        <v>7</v>
      </c>
      <c r="K5" s="30" t="s">
        <v>8</v>
      </c>
      <c r="L5" s="16" t="s">
        <v>9</v>
      </c>
      <c r="M5" s="30" t="s">
        <v>10</v>
      </c>
      <c r="N5" s="16" t="s">
        <v>11</v>
      </c>
      <c r="O5" s="17" t="s">
        <v>12</v>
      </c>
      <c r="P5" s="17" t="s">
        <v>13</v>
      </c>
      <c r="Q5" s="81" t="s">
        <v>14</v>
      </c>
      <c r="R5" s="87"/>
      <c r="S5" t="s">
        <v>47</v>
      </c>
      <c r="T5" t="s">
        <v>42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54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</row>
    <row r="6" spans="1:112" s="44" customFormat="1" ht="15" customHeight="1">
      <c r="A6" s="19" t="s">
        <v>15</v>
      </c>
      <c r="B6" s="92"/>
      <c r="C6" s="90"/>
      <c r="D6" s="90"/>
      <c r="E6" s="90"/>
      <c r="F6" s="90"/>
      <c r="G6" s="66"/>
      <c r="H6" s="66"/>
      <c r="I6" s="76"/>
      <c r="J6" s="67">
        <f>IF(B6="",'02-28-2026'!J26,((D6-C6)+(F6-E6)+(H6-G6))*24)</f>
        <v>0</v>
      </c>
      <c r="K6" s="67">
        <f>IF(J6&gt;=8,8,IF(J6&lt;8,J6,0))</f>
        <v>0</v>
      </c>
      <c r="L6" s="68">
        <f>IF((J6-K6)&lt;=4,J6-K6,4)</f>
        <v>0</v>
      </c>
      <c r="M6" s="69">
        <f t="shared" ref="M6:M11" si="0">IF(J6&gt;12,J6-SUM(K6:L6),0)</f>
        <v>0</v>
      </c>
      <c r="N6" s="73"/>
      <c r="O6" s="18" t="s">
        <v>19</v>
      </c>
      <c r="P6" s="18" t="s">
        <v>19</v>
      </c>
      <c r="Q6" s="84">
        <f t="shared" ref="Q6:Q12" si="1">IF(J6&gt;8,J6-8,0)</f>
        <v>0</v>
      </c>
      <c r="R6" s="116">
        <f t="shared" ref="R6:R12" si="2">IF(J6-I6&gt;0,1,0)</f>
        <v>0</v>
      </c>
      <c r="S6" s="44">
        <f t="shared" ref="S6:S12" si="3">IF($N6=S$5,$I6,0)</f>
        <v>0</v>
      </c>
      <c r="T6" s="44">
        <f t="shared" ref="T6:AA22" si="4">IF($N6=T$5,$I6,0)</f>
        <v>0</v>
      </c>
      <c r="U6" s="44">
        <f t="shared" si="4"/>
        <v>0</v>
      </c>
      <c r="V6" s="44">
        <f t="shared" si="4"/>
        <v>0</v>
      </c>
      <c r="W6" s="44">
        <f t="shared" si="4"/>
        <v>0</v>
      </c>
      <c r="X6" s="44">
        <f t="shared" si="4"/>
        <v>0</v>
      </c>
      <c r="Y6" s="44">
        <f t="shared" si="4"/>
        <v>0</v>
      </c>
      <c r="Z6" s="44">
        <f t="shared" si="4"/>
        <v>0</v>
      </c>
      <c r="AA6" s="44">
        <f t="shared" si="4"/>
        <v>0</v>
      </c>
    </row>
    <row r="7" spans="1:112" s="44" customFormat="1" ht="15" customHeight="1">
      <c r="A7" s="19" t="s">
        <v>16</v>
      </c>
      <c r="B7" s="92"/>
      <c r="C7" s="90"/>
      <c r="D7" s="90"/>
      <c r="E7" s="90"/>
      <c r="F7" s="90"/>
      <c r="G7" s="72"/>
      <c r="H7" s="72"/>
      <c r="I7" s="76"/>
      <c r="J7" s="67">
        <f>IF(B7="",'02-28-2026'!J27,((D7-C7)+(F7-E7)+(H7-G7))*24)</f>
        <v>0</v>
      </c>
      <c r="K7" s="67">
        <f>IF(J7&gt;=8,8,IF(J7&lt;8,J7,0))</f>
        <v>0</v>
      </c>
      <c r="L7" s="68">
        <f>IF((J7-K7)&lt;=4,J7-K7,4)</f>
        <v>0</v>
      </c>
      <c r="M7" s="69">
        <f t="shared" si="0"/>
        <v>0</v>
      </c>
      <c r="N7" s="73"/>
      <c r="O7" s="18" t="s">
        <v>19</v>
      </c>
      <c r="P7" s="18" t="s">
        <v>19</v>
      </c>
      <c r="Q7" s="84">
        <f t="shared" si="1"/>
        <v>0</v>
      </c>
      <c r="R7" s="116">
        <f t="shared" si="2"/>
        <v>0</v>
      </c>
      <c r="S7" s="44">
        <f t="shared" si="3"/>
        <v>0</v>
      </c>
      <c r="T7" s="44">
        <f t="shared" si="4"/>
        <v>0</v>
      </c>
      <c r="U7" s="44">
        <f t="shared" si="4"/>
        <v>0</v>
      </c>
      <c r="V7" s="44">
        <f t="shared" si="4"/>
        <v>0</v>
      </c>
      <c r="W7" s="44">
        <f t="shared" si="4"/>
        <v>0</v>
      </c>
      <c r="X7" s="44">
        <f t="shared" si="4"/>
        <v>0</v>
      </c>
      <c r="Y7" s="44">
        <f t="shared" si="4"/>
        <v>0</v>
      </c>
      <c r="Z7" s="44">
        <f t="shared" si="4"/>
        <v>0</v>
      </c>
      <c r="AA7" s="44">
        <f t="shared" si="4"/>
        <v>0</v>
      </c>
    </row>
    <row r="8" spans="1:112" s="44" customFormat="1" ht="15" customHeight="1">
      <c r="A8" s="19" t="s">
        <v>17</v>
      </c>
      <c r="B8" s="92"/>
      <c r="C8" s="90"/>
      <c r="D8" s="90"/>
      <c r="E8" s="90"/>
      <c r="F8" s="90"/>
      <c r="G8" s="72"/>
      <c r="H8" s="72"/>
      <c r="I8" s="76"/>
      <c r="J8" s="67">
        <f>IF(B8="",'02-28-2026'!J28,((D8-C8)+(F8-E8)+(H8-G8))*24)</f>
        <v>0</v>
      </c>
      <c r="K8" s="67">
        <f>IF(J8&gt;=8,8,IF(J8&lt;8,J8,0))</f>
        <v>0</v>
      </c>
      <c r="L8" s="68">
        <f>IF((J8-K8)&lt;=4,J8-K8,4)</f>
        <v>0</v>
      </c>
      <c r="M8" s="69">
        <f t="shared" si="0"/>
        <v>0</v>
      </c>
      <c r="N8" s="73"/>
      <c r="O8" s="18" t="s">
        <v>19</v>
      </c>
      <c r="P8" s="18" t="s">
        <v>19</v>
      </c>
      <c r="Q8" s="84">
        <f t="shared" si="1"/>
        <v>0</v>
      </c>
      <c r="R8" s="116">
        <f t="shared" si="2"/>
        <v>0</v>
      </c>
      <c r="S8" s="44">
        <f t="shared" si="3"/>
        <v>0</v>
      </c>
      <c r="T8" s="44">
        <f t="shared" si="4"/>
        <v>0</v>
      </c>
      <c r="U8" s="44">
        <f t="shared" si="4"/>
        <v>0</v>
      </c>
      <c r="V8" s="44">
        <f t="shared" si="4"/>
        <v>0</v>
      </c>
      <c r="W8" s="44">
        <f t="shared" si="4"/>
        <v>0</v>
      </c>
      <c r="X8" s="44">
        <f t="shared" si="4"/>
        <v>0</v>
      </c>
      <c r="Y8" s="44">
        <f t="shared" si="4"/>
        <v>0</v>
      </c>
      <c r="Z8" s="44">
        <f t="shared" si="4"/>
        <v>0</v>
      </c>
      <c r="AA8" s="44">
        <f t="shared" si="4"/>
        <v>0</v>
      </c>
    </row>
    <row r="9" spans="1:112" s="44" customFormat="1" ht="15" customHeight="1">
      <c r="A9" s="19" t="s">
        <v>18</v>
      </c>
      <c r="B9" s="92"/>
      <c r="C9" s="90"/>
      <c r="D9" s="90"/>
      <c r="E9" s="90"/>
      <c r="F9" s="90"/>
      <c r="G9" s="72"/>
      <c r="H9" s="72"/>
      <c r="I9" s="76"/>
      <c r="J9" s="67">
        <f>IF(B9="",'02-28-2026'!J29,((D9-C9)+(F9-E9)+(H9-G9))*24)</f>
        <v>0</v>
      </c>
      <c r="K9" s="67">
        <f>IF(J9&gt;=8,8,IF(J9&lt;8,J9,0))</f>
        <v>0</v>
      </c>
      <c r="L9" s="68">
        <f>IF((J9-K9)&lt;=4,J9-K9,4)</f>
        <v>0</v>
      </c>
      <c r="M9" s="69">
        <f t="shared" si="0"/>
        <v>0</v>
      </c>
      <c r="N9" s="73"/>
      <c r="O9" s="18" t="s">
        <v>19</v>
      </c>
      <c r="P9" s="18" t="s">
        <v>19</v>
      </c>
      <c r="Q9" s="84">
        <f t="shared" si="1"/>
        <v>0</v>
      </c>
      <c r="R9" s="116">
        <f t="shared" si="2"/>
        <v>0</v>
      </c>
      <c r="S9" s="44">
        <f t="shared" si="3"/>
        <v>0</v>
      </c>
      <c r="T9" s="44">
        <f t="shared" si="4"/>
        <v>0</v>
      </c>
      <c r="U9" s="44">
        <f t="shared" si="4"/>
        <v>0</v>
      </c>
      <c r="V9" s="44">
        <f t="shared" si="4"/>
        <v>0</v>
      </c>
      <c r="W9" s="44">
        <f t="shared" si="4"/>
        <v>0</v>
      </c>
      <c r="X9" s="44">
        <f t="shared" si="4"/>
        <v>0</v>
      </c>
      <c r="Y9" s="44">
        <f t="shared" si="4"/>
        <v>0</v>
      </c>
      <c r="Z9" s="44">
        <f t="shared" si="4"/>
        <v>0</v>
      </c>
      <c r="AA9" s="44">
        <f t="shared" si="4"/>
        <v>0</v>
      </c>
    </row>
    <row r="10" spans="1:112" s="44" customFormat="1" ht="15" customHeight="1">
      <c r="A10" s="19" t="s">
        <v>20</v>
      </c>
      <c r="B10" s="92"/>
      <c r="C10" s="70"/>
      <c r="D10" s="70"/>
      <c r="E10" s="70"/>
      <c r="F10" s="71"/>
      <c r="G10" s="72"/>
      <c r="H10" s="72"/>
      <c r="I10" s="76"/>
      <c r="J10" s="67">
        <f>IF(B10="",'02-28-2026'!J30,((D10-C10)+(F10-E10)+(H10-G10))*24)</f>
        <v>0</v>
      </c>
      <c r="K10" s="67">
        <f>IF(J10&gt;=8,8,IF(J10&lt;8,J10,0))</f>
        <v>0</v>
      </c>
      <c r="L10" s="68">
        <f>IF((J10-K10)&lt;=4,J10-K10,4)</f>
        <v>0</v>
      </c>
      <c r="M10" s="69">
        <f t="shared" si="0"/>
        <v>0</v>
      </c>
      <c r="N10" s="73"/>
      <c r="O10" s="18" t="s">
        <v>19</v>
      </c>
      <c r="P10" s="18" t="s">
        <v>19</v>
      </c>
      <c r="Q10" s="84">
        <f t="shared" si="1"/>
        <v>0</v>
      </c>
      <c r="R10" s="116">
        <f t="shared" si="2"/>
        <v>0</v>
      </c>
      <c r="S10" s="44">
        <f t="shared" si="3"/>
        <v>0</v>
      </c>
      <c r="T10" s="44">
        <f t="shared" si="4"/>
        <v>0</v>
      </c>
      <c r="U10" s="44">
        <f t="shared" si="4"/>
        <v>0</v>
      </c>
      <c r="V10" s="44">
        <f t="shared" si="4"/>
        <v>0</v>
      </c>
      <c r="W10" s="44">
        <f t="shared" si="4"/>
        <v>0</v>
      </c>
      <c r="X10" s="44">
        <f t="shared" si="4"/>
        <v>0</v>
      </c>
      <c r="Y10" s="44">
        <f t="shared" si="4"/>
        <v>0</v>
      </c>
      <c r="Z10" s="44">
        <f t="shared" si="4"/>
        <v>0</v>
      </c>
      <c r="AA10" s="44">
        <f t="shared" si="4"/>
        <v>0</v>
      </c>
    </row>
    <row r="11" spans="1:112" s="1" customFormat="1" ht="15" customHeight="1">
      <c r="A11" s="20" t="s">
        <v>21</v>
      </c>
      <c r="B11" s="92"/>
      <c r="C11" s="70"/>
      <c r="D11" s="70"/>
      <c r="E11" s="70"/>
      <c r="F11" s="71"/>
      <c r="G11" s="72"/>
      <c r="H11" s="72"/>
      <c r="I11" s="76"/>
      <c r="J11" s="67">
        <f>IF(B11="",'02-28-2026'!J31,((D11-C11)+(F11-E11)+(H11-G11))*24)</f>
        <v>0</v>
      </c>
      <c r="K11" s="67">
        <f>IF(J11&gt;=8,IF(SUM(K6:K10)&gt;=40,0,IF((SUM(K6:K10)+J11)&gt;=40,IF(40-SUM(K6:K10)&gt;8,8,40-SUM(K6:K10)),IF(J11&gt;=8,8,IF(J11&lt;8,J11,0)))),IF(J11&lt;8,IF(SUM(K6:K10)&gt;=40,0,IF((SUM(K6:K10)+J11)&gt;=40,40-SUM(K6:K10),IF(J11&gt;=8,8,IF(J11&lt;8,J11,0))))))</f>
        <v>0</v>
      </c>
      <c r="L11" s="68">
        <f>IF(K11=J11,0,IF((SUM(K6:K10)+J11)&gt;=40,IF(J11&lt;=12,J11-K11,IF(J11&gt;12,12-K11,IF((J11-K11)&lt;=4,J11-K11,4))),IF(J11&lt;=12,J11-K11,IF(J11&gt;12,12-K11,IF((J11-K11)&lt;=4,J11-K11,4)))))</f>
        <v>0</v>
      </c>
      <c r="M11" s="69">
        <f t="shared" si="0"/>
        <v>0</v>
      </c>
      <c r="N11" s="73"/>
      <c r="O11" s="18" t="s">
        <v>19</v>
      </c>
      <c r="P11" s="18" t="s">
        <v>19</v>
      </c>
      <c r="Q11" s="82">
        <f t="shared" si="1"/>
        <v>0</v>
      </c>
      <c r="R11" s="116">
        <f t="shared" si="2"/>
        <v>0</v>
      </c>
      <c r="S11" s="44">
        <f t="shared" si="3"/>
        <v>0</v>
      </c>
      <c r="T11" s="44">
        <f t="shared" si="4"/>
        <v>0</v>
      </c>
      <c r="U11" s="44">
        <f t="shared" si="4"/>
        <v>0</v>
      </c>
      <c r="V11" s="44">
        <f t="shared" si="4"/>
        <v>0</v>
      </c>
      <c r="W11" s="44">
        <f t="shared" si="4"/>
        <v>0</v>
      </c>
      <c r="X11" s="44">
        <f t="shared" si="4"/>
        <v>0</v>
      </c>
      <c r="Y11" s="44">
        <f t="shared" si="4"/>
        <v>0</v>
      </c>
      <c r="Z11" s="44">
        <f t="shared" si="4"/>
        <v>0</v>
      </c>
      <c r="AA11" s="44">
        <f t="shared" si="4"/>
        <v>0</v>
      </c>
    </row>
    <row r="12" spans="1:112" s="1" customFormat="1" ht="15" customHeight="1" thickBot="1">
      <c r="A12" s="20" t="s">
        <v>22</v>
      </c>
      <c r="B12" s="92">
        <v>46082</v>
      </c>
      <c r="C12" s="70"/>
      <c r="D12" s="70"/>
      <c r="E12" s="70"/>
      <c r="F12" s="71"/>
      <c r="G12" s="72"/>
      <c r="H12" s="72"/>
      <c r="I12" s="76"/>
      <c r="J12" s="67">
        <f>IF(B12="",'02-28-2026'!J32,((D12-C12)+(F12-E12)+(H12-G12))*24)</f>
        <v>0</v>
      </c>
      <c r="K12" s="67">
        <f>IF(SUM(R6:R11)=6,0,IF(J12=0,0,IF(SUM(K6:K11)&gt;=40,0,IF((SUM(K6:K11)+J12)&gt;=40,IF(J12&gt;8,IF(40-SUM(K6:K11)&gt;8,8,40-SUM(K6:K11)),40-SUM(K6:K11)),IF(J12&gt;=8,8,IF(J12&lt;8,J12,0))))))</f>
        <v>0</v>
      </c>
      <c r="L12" s="68">
        <f>IF(SUM(R6:R11)=6,IF(J12&gt;=8,8,J12),IF(K13=40,IF(J12&lt;=12,J12-K12,IF(J12&gt;12,12-K12,IF((J12-K12)&lt;=4,J12-K12,4))),IF(SUM(R6:R11)=6,IF(J12&lt;=12,J12-K12,IF(J12&gt;12,12-K12,IF((J12-K12)&lt;=4,J12-K12,4))),IF(J12&gt;8,IF(J12&gt;12,4,J12-K12),0))))</f>
        <v>0</v>
      </c>
      <c r="M12" s="69">
        <f>IF(J12&gt;12,J12-SUM(K12:L12),IF(J12&gt;0,IF((K12+L12)=J12,0,J12-L12),0))</f>
        <v>0</v>
      </c>
      <c r="N12" s="73"/>
      <c r="O12" s="18" t="s">
        <v>19</v>
      </c>
      <c r="P12" s="18" t="s">
        <v>19</v>
      </c>
      <c r="Q12" s="83">
        <f t="shared" si="1"/>
        <v>0</v>
      </c>
      <c r="R12" s="117">
        <f t="shared" si="2"/>
        <v>0</v>
      </c>
      <c r="S12" s="44">
        <f t="shared" si="3"/>
        <v>0</v>
      </c>
      <c r="T12" s="44">
        <f t="shared" si="4"/>
        <v>0</v>
      </c>
      <c r="U12" s="44">
        <f t="shared" si="4"/>
        <v>0</v>
      </c>
      <c r="V12" s="44">
        <f t="shared" si="4"/>
        <v>0</v>
      </c>
      <c r="W12" s="44">
        <f t="shared" si="4"/>
        <v>0</v>
      </c>
      <c r="X12" s="44">
        <f t="shared" si="4"/>
        <v>0</v>
      </c>
      <c r="Y12" s="44">
        <f t="shared" si="4"/>
        <v>0</v>
      </c>
      <c r="Z12" s="44">
        <f t="shared" si="4"/>
        <v>0</v>
      </c>
      <c r="AA12" s="44">
        <f t="shared" si="4"/>
        <v>0</v>
      </c>
    </row>
    <row r="13" spans="1:112" s="1" customFormat="1" ht="18" customHeight="1" thickBot="1">
      <c r="A13" s="22"/>
      <c r="B13" s="23"/>
      <c r="C13" s="24" t="s">
        <v>23</v>
      </c>
      <c r="D13" s="9"/>
      <c r="E13" s="9"/>
      <c r="F13" s="9"/>
      <c r="G13" s="9"/>
      <c r="H13" s="9"/>
      <c r="I13" s="136">
        <f>SUM(I6:I12)</f>
        <v>0</v>
      </c>
      <c r="J13" s="136">
        <f>SUM(J6:J12)</f>
        <v>0</v>
      </c>
      <c r="K13" s="136">
        <f>SUM(K6:K12)</f>
        <v>0</v>
      </c>
      <c r="L13" s="136">
        <f>SUM(L6:L12)</f>
        <v>0</v>
      </c>
      <c r="M13" s="136">
        <f>SUM(M6:M12)</f>
        <v>0</v>
      </c>
      <c r="N13" s="9"/>
      <c r="O13" s="9"/>
      <c r="P13" s="9"/>
      <c r="Q13" s="86">
        <f>SUM(Q6:Q12)</f>
        <v>0</v>
      </c>
      <c r="R13" s="118"/>
      <c r="S13" s="44"/>
      <c r="T13" s="44"/>
      <c r="U13" s="44"/>
      <c r="V13" s="44"/>
      <c r="W13" s="44"/>
      <c r="X13" s="44"/>
      <c r="Y13" s="44"/>
      <c r="Z13" s="44"/>
      <c r="AA13" s="44"/>
    </row>
    <row r="14" spans="1:112" s="1" customFormat="1" ht="18" customHeight="1" thickBot="1">
      <c r="A14" s="22"/>
      <c r="B14" s="23"/>
      <c r="C14" s="24"/>
      <c r="D14" s="9"/>
      <c r="E14" s="9"/>
      <c r="F14" s="9"/>
      <c r="G14" s="9"/>
      <c r="H14" s="9"/>
      <c r="I14" s="63"/>
      <c r="J14" s="63"/>
      <c r="K14" s="63"/>
      <c r="L14" s="63"/>
      <c r="M14" s="63"/>
      <c r="N14" s="9"/>
      <c r="O14" s="9"/>
      <c r="P14" s="9"/>
      <c r="Q14" s="45"/>
      <c r="R14" s="118"/>
      <c r="S14" s="44"/>
      <c r="T14" s="44"/>
      <c r="U14" s="44"/>
      <c r="V14" s="44"/>
      <c r="W14" s="44"/>
      <c r="X14" s="44"/>
      <c r="Y14" s="44"/>
      <c r="Z14" s="44"/>
      <c r="AA14" s="44"/>
    </row>
    <row r="15" spans="1:112" s="1" customFormat="1" ht="15" customHeight="1">
      <c r="A15" s="22"/>
      <c r="B15" s="23"/>
      <c r="C15" s="15" t="s">
        <v>4</v>
      </c>
      <c r="D15" s="15" t="s">
        <v>5</v>
      </c>
      <c r="E15" s="15" t="s">
        <v>4</v>
      </c>
      <c r="F15" s="15" t="s">
        <v>5</v>
      </c>
      <c r="G15" s="28" t="s">
        <v>4</v>
      </c>
      <c r="H15" s="28" t="s">
        <v>5</v>
      </c>
      <c r="I15" s="75" t="s">
        <v>6</v>
      </c>
      <c r="J15" s="29" t="s">
        <v>7</v>
      </c>
      <c r="K15" s="30" t="s">
        <v>8</v>
      </c>
      <c r="L15" s="16" t="s">
        <v>9</v>
      </c>
      <c r="M15" s="30" t="s">
        <v>10</v>
      </c>
      <c r="N15" s="16" t="s">
        <v>11</v>
      </c>
      <c r="O15" s="17" t="s">
        <v>12</v>
      </c>
      <c r="P15" s="17" t="s">
        <v>13</v>
      </c>
      <c r="Q15" s="81" t="s">
        <v>14</v>
      </c>
      <c r="R15" s="118"/>
      <c r="S15" s="44"/>
      <c r="T15" s="44"/>
      <c r="U15" s="44"/>
      <c r="V15" s="44"/>
      <c r="W15" s="44"/>
      <c r="X15" s="44"/>
      <c r="Y15" s="44"/>
      <c r="Z15" s="44"/>
      <c r="AA15" s="44"/>
    </row>
    <row r="16" spans="1:112" s="44" customFormat="1" ht="15" customHeight="1">
      <c r="A16" s="19" t="s">
        <v>15</v>
      </c>
      <c r="B16" s="92">
        <v>46083</v>
      </c>
      <c r="C16" s="90"/>
      <c r="D16" s="90"/>
      <c r="E16" s="90"/>
      <c r="F16" s="90"/>
      <c r="G16" s="66"/>
      <c r="H16" s="66"/>
      <c r="I16" s="91"/>
      <c r="J16" s="67">
        <f t="shared" ref="J16:J22" si="5">((D16-C16)+(F16-E16)+(H16-G16))*24</f>
        <v>0</v>
      </c>
      <c r="K16" s="67">
        <f>IF(J16&gt;=8,8,IF(J16&lt;8,J16,0))</f>
        <v>0</v>
      </c>
      <c r="L16" s="67">
        <f>IF((J16-K16)&lt;=4,J16-K16,4)</f>
        <v>0</v>
      </c>
      <c r="M16" s="69">
        <f t="shared" ref="M16:M21" si="6">IF(J16&gt;12,J16-SUM(K16:L16),0)</f>
        <v>0</v>
      </c>
      <c r="N16" s="73"/>
      <c r="O16" s="18" t="s">
        <v>19</v>
      </c>
      <c r="P16" s="18" t="s">
        <v>19</v>
      </c>
      <c r="Q16" s="84">
        <f t="shared" ref="Q16:Q22" si="7">IF(J16&gt;8,J16-8,0)</f>
        <v>0</v>
      </c>
      <c r="R16" s="116">
        <f t="shared" ref="R16:R22" si="8">IF(J16-I16&gt;0,1,0)</f>
        <v>0</v>
      </c>
      <c r="S16" s="44">
        <f t="shared" ref="S16:S22" si="9">IF($N16=S$5,$I16,0)</f>
        <v>0</v>
      </c>
      <c r="T16" s="44">
        <f t="shared" si="4"/>
        <v>0</v>
      </c>
      <c r="U16" s="44">
        <f t="shared" si="4"/>
        <v>0</v>
      </c>
      <c r="V16" s="44">
        <f t="shared" si="4"/>
        <v>0</v>
      </c>
      <c r="W16" s="44">
        <f t="shared" si="4"/>
        <v>0</v>
      </c>
      <c r="X16" s="44">
        <f t="shared" si="4"/>
        <v>0</v>
      </c>
      <c r="Y16" s="44">
        <f t="shared" si="4"/>
        <v>0</v>
      </c>
      <c r="Z16" s="44">
        <f t="shared" si="4"/>
        <v>0</v>
      </c>
      <c r="AA16" s="44">
        <f t="shared" si="4"/>
        <v>0</v>
      </c>
    </row>
    <row r="17" spans="1:27" s="44" customFormat="1" ht="15" customHeight="1">
      <c r="A17" s="19" t="s">
        <v>16</v>
      </c>
      <c r="B17" s="92">
        <v>46084</v>
      </c>
      <c r="C17" s="70"/>
      <c r="D17" s="70"/>
      <c r="E17" s="90"/>
      <c r="F17" s="90"/>
      <c r="G17" s="66"/>
      <c r="H17" s="66"/>
      <c r="I17" s="91"/>
      <c r="J17" s="67">
        <f t="shared" si="5"/>
        <v>0</v>
      </c>
      <c r="K17" s="67">
        <f>IF(J17&gt;=8,8,IF(J17&lt;8,J17,0))</f>
        <v>0</v>
      </c>
      <c r="L17" s="68">
        <f>IF((J17-K17)&lt;=4,J17-K17,4)</f>
        <v>0</v>
      </c>
      <c r="M17" s="69">
        <f t="shared" si="6"/>
        <v>0</v>
      </c>
      <c r="N17" s="73"/>
      <c r="O17" s="18" t="s">
        <v>19</v>
      </c>
      <c r="P17" s="18" t="s">
        <v>19</v>
      </c>
      <c r="Q17" s="84">
        <f t="shared" si="7"/>
        <v>0</v>
      </c>
      <c r="R17" s="116">
        <f t="shared" si="8"/>
        <v>0</v>
      </c>
      <c r="S17" s="44">
        <f t="shared" si="9"/>
        <v>0</v>
      </c>
      <c r="T17" s="44">
        <f t="shared" si="4"/>
        <v>0</v>
      </c>
      <c r="U17" s="44">
        <f t="shared" si="4"/>
        <v>0</v>
      </c>
      <c r="V17" s="44">
        <f t="shared" si="4"/>
        <v>0</v>
      </c>
      <c r="W17" s="44">
        <f t="shared" si="4"/>
        <v>0</v>
      </c>
      <c r="X17" s="44">
        <f t="shared" si="4"/>
        <v>0</v>
      </c>
      <c r="Y17" s="44">
        <f t="shared" si="4"/>
        <v>0</v>
      </c>
      <c r="Z17" s="44">
        <f t="shared" si="4"/>
        <v>0</v>
      </c>
      <c r="AA17" s="44">
        <f t="shared" si="4"/>
        <v>0</v>
      </c>
    </row>
    <row r="18" spans="1:27" s="44" customFormat="1" ht="15" customHeight="1">
      <c r="A18" s="19" t="s">
        <v>17</v>
      </c>
      <c r="B18" s="92">
        <v>46085</v>
      </c>
      <c r="C18" s="70"/>
      <c r="D18" s="70"/>
      <c r="E18" s="90"/>
      <c r="F18" s="90"/>
      <c r="G18" s="66"/>
      <c r="H18" s="66"/>
      <c r="I18" s="91"/>
      <c r="J18" s="67">
        <f t="shared" si="5"/>
        <v>0</v>
      </c>
      <c r="K18" s="67">
        <f>IF(J18&gt;=8,8,IF(J18&lt;8,J18,0))</f>
        <v>0</v>
      </c>
      <c r="L18" s="68">
        <f>IF((J18-K18)&lt;=4,J18-K18,4)</f>
        <v>0</v>
      </c>
      <c r="M18" s="69">
        <f t="shared" si="6"/>
        <v>0</v>
      </c>
      <c r="N18" s="73"/>
      <c r="O18" s="18" t="s">
        <v>19</v>
      </c>
      <c r="P18" s="18" t="s">
        <v>19</v>
      </c>
      <c r="Q18" s="84">
        <f t="shared" si="7"/>
        <v>0</v>
      </c>
      <c r="R18" s="116">
        <f t="shared" si="8"/>
        <v>0</v>
      </c>
      <c r="S18" s="44">
        <f t="shared" si="9"/>
        <v>0</v>
      </c>
      <c r="T18" s="44">
        <f t="shared" si="4"/>
        <v>0</v>
      </c>
      <c r="U18" s="44">
        <f t="shared" si="4"/>
        <v>0</v>
      </c>
      <c r="V18" s="44">
        <f t="shared" si="4"/>
        <v>0</v>
      </c>
      <c r="W18" s="44">
        <f t="shared" si="4"/>
        <v>0</v>
      </c>
      <c r="X18" s="44">
        <f t="shared" si="4"/>
        <v>0</v>
      </c>
      <c r="Y18" s="44">
        <f t="shared" si="4"/>
        <v>0</v>
      </c>
      <c r="Z18" s="44">
        <f t="shared" si="4"/>
        <v>0</v>
      </c>
      <c r="AA18" s="44">
        <f t="shared" si="4"/>
        <v>0</v>
      </c>
    </row>
    <row r="19" spans="1:27" s="44" customFormat="1" ht="15" customHeight="1">
      <c r="A19" s="19" t="s">
        <v>18</v>
      </c>
      <c r="B19" s="92">
        <v>46086</v>
      </c>
      <c r="C19" s="70"/>
      <c r="D19" s="70"/>
      <c r="E19" s="70"/>
      <c r="F19" s="71"/>
      <c r="G19" s="72"/>
      <c r="H19" s="72"/>
      <c r="I19" s="76"/>
      <c r="J19" s="67">
        <f t="shared" si="5"/>
        <v>0</v>
      </c>
      <c r="K19" s="67">
        <f>IF(J19&gt;=8,8,IF(J19&lt;8,J19,0))</f>
        <v>0</v>
      </c>
      <c r="L19" s="68">
        <f>IF((J19-K19)&lt;=4,J19-K19,4)</f>
        <v>0</v>
      </c>
      <c r="M19" s="69">
        <f t="shared" si="6"/>
        <v>0</v>
      </c>
      <c r="N19" s="73"/>
      <c r="O19" s="18" t="s">
        <v>19</v>
      </c>
      <c r="P19" s="18" t="s">
        <v>19</v>
      </c>
      <c r="Q19" s="84">
        <f t="shared" si="7"/>
        <v>0</v>
      </c>
      <c r="R19" s="116">
        <f t="shared" si="8"/>
        <v>0</v>
      </c>
      <c r="S19" s="44">
        <f t="shared" si="9"/>
        <v>0</v>
      </c>
      <c r="T19" s="44">
        <f t="shared" si="4"/>
        <v>0</v>
      </c>
      <c r="U19" s="44">
        <f t="shared" si="4"/>
        <v>0</v>
      </c>
      <c r="V19" s="44">
        <f t="shared" si="4"/>
        <v>0</v>
      </c>
      <c r="W19" s="44">
        <f t="shared" si="4"/>
        <v>0</v>
      </c>
      <c r="X19" s="44">
        <f t="shared" si="4"/>
        <v>0</v>
      </c>
      <c r="Y19" s="44">
        <f t="shared" si="4"/>
        <v>0</v>
      </c>
      <c r="Z19" s="44">
        <f t="shared" si="4"/>
        <v>0</v>
      </c>
      <c r="AA19" s="44">
        <f t="shared" si="4"/>
        <v>0</v>
      </c>
    </row>
    <row r="20" spans="1:27" s="44" customFormat="1" ht="15" customHeight="1">
      <c r="A20" s="19" t="s">
        <v>20</v>
      </c>
      <c r="B20" s="92">
        <v>46087</v>
      </c>
      <c r="C20" s="70"/>
      <c r="D20" s="70"/>
      <c r="E20" s="70"/>
      <c r="F20" s="71"/>
      <c r="G20" s="72"/>
      <c r="H20" s="72"/>
      <c r="I20" s="76"/>
      <c r="J20" s="67">
        <f t="shared" si="5"/>
        <v>0</v>
      </c>
      <c r="K20" s="67">
        <f>IF(J20&gt;=8,8,IF(J20&lt;8,J20,0))</f>
        <v>0</v>
      </c>
      <c r="L20" s="68">
        <f>IF((J20-K20)&lt;=4,J20-K20,4)</f>
        <v>0</v>
      </c>
      <c r="M20" s="69">
        <f t="shared" si="6"/>
        <v>0</v>
      </c>
      <c r="N20" s="73"/>
      <c r="O20" s="18" t="s">
        <v>19</v>
      </c>
      <c r="P20" s="18" t="s">
        <v>19</v>
      </c>
      <c r="Q20" s="84">
        <f t="shared" si="7"/>
        <v>0</v>
      </c>
      <c r="R20" s="116">
        <f t="shared" si="8"/>
        <v>0</v>
      </c>
      <c r="S20" s="44">
        <f t="shared" si="9"/>
        <v>0</v>
      </c>
      <c r="T20" s="44">
        <f t="shared" si="4"/>
        <v>0</v>
      </c>
      <c r="U20" s="44">
        <f t="shared" si="4"/>
        <v>0</v>
      </c>
      <c r="V20" s="44">
        <f t="shared" si="4"/>
        <v>0</v>
      </c>
      <c r="W20" s="44">
        <f t="shared" si="4"/>
        <v>0</v>
      </c>
      <c r="X20" s="44">
        <f t="shared" si="4"/>
        <v>0</v>
      </c>
      <c r="Y20" s="44">
        <f t="shared" si="4"/>
        <v>0</v>
      </c>
      <c r="Z20" s="44">
        <f t="shared" si="4"/>
        <v>0</v>
      </c>
      <c r="AA20" s="44">
        <f t="shared" si="4"/>
        <v>0</v>
      </c>
    </row>
    <row r="21" spans="1:27" s="1" customFormat="1" ht="15" customHeight="1">
      <c r="A21" s="20" t="s">
        <v>21</v>
      </c>
      <c r="B21" s="92">
        <v>46088</v>
      </c>
      <c r="C21" s="70"/>
      <c r="D21" s="70"/>
      <c r="E21" s="70"/>
      <c r="F21" s="71"/>
      <c r="G21" s="72"/>
      <c r="H21" s="72"/>
      <c r="I21" s="76"/>
      <c r="J21" s="67">
        <f t="shared" si="5"/>
        <v>0</v>
      </c>
      <c r="K21" s="67">
        <f>IF(J21&gt;=8,IF(SUM(K16:K20)&gt;=40,0,IF((SUM(K16:K20)+J21)&gt;=40,IF(40-SUM(K16:K20)&gt;8,8,40-SUM(K16:K20)),IF(J21&gt;=8,8,IF(J21&lt;8,J21,0)))),IF(J21&lt;8,IF(SUM(K16:K20)&gt;=40,0,IF((SUM(K16:K20)+J21)&gt;=40,40-SUM(K16:K20),IF(J21&gt;=8,8,IF(J21&lt;8,J21,0))))))</f>
        <v>0</v>
      </c>
      <c r="L21" s="68">
        <f>IF(K21=J21,0,IF((SUM(K16:K20)+J21)&gt;=40,IF(J21&lt;=12,J21-K21,IF(J21&gt;12,12-K21,IF((J21-K21)&lt;=4,J21-K21,4))),IF(J21&lt;=12,J21-K21,IF(J21&gt;12,12-K21,IF((J21-K21)&lt;=4,J21-K21,4)))))</f>
        <v>0</v>
      </c>
      <c r="M21" s="69">
        <f t="shared" si="6"/>
        <v>0</v>
      </c>
      <c r="N21" s="73"/>
      <c r="O21" s="18" t="s">
        <v>19</v>
      </c>
      <c r="P21" s="18" t="s">
        <v>19</v>
      </c>
      <c r="Q21" s="82">
        <f t="shared" si="7"/>
        <v>0</v>
      </c>
      <c r="R21" s="116">
        <f t="shared" si="8"/>
        <v>0</v>
      </c>
      <c r="S21" s="44">
        <f t="shared" si="9"/>
        <v>0</v>
      </c>
      <c r="T21" s="44">
        <f t="shared" si="4"/>
        <v>0</v>
      </c>
      <c r="U21" s="44">
        <f t="shared" si="4"/>
        <v>0</v>
      </c>
      <c r="V21" s="44">
        <f t="shared" si="4"/>
        <v>0</v>
      </c>
      <c r="W21" s="44">
        <f t="shared" si="4"/>
        <v>0</v>
      </c>
      <c r="X21" s="44">
        <f t="shared" si="4"/>
        <v>0</v>
      </c>
      <c r="Y21" s="44">
        <f t="shared" si="4"/>
        <v>0</v>
      </c>
      <c r="Z21" s="44">
        <f t="shared" si="4"/>
        <v>0</v>
      </c>
      <c r="AA21" s="44">
        <f t="shared" si="4"/>
        <v>0</v>
      </c>
    </row>
    <row r="22" spans="1:27" s="1" customFormat="1" ht="15" customHeight="1" thickBot="1">
      <c r="A22" s="20" t="s">
        <v>22</v>
      </c>
      <c r="B22" s="92">
        <v>46089</v>
      </c>
      <c r="C22" s="70"/>
      <c r="D22" s="70"/>
      <c r="E22" s="70"/>
      <c r="F22" s="71"/>
      <c r="G22" s="72"/>
      <c r="H22" s="72"/>
      <c r="I22" s="76"/>
      <c r="J22" s="67">
        <f t="shared" si="5"/>
        <v>0</v>
      </c>
      <c r="K22" s="67">
        <f>IF(SUM(R16:R21)=6,0,IF(J22=0,0,IF(SUM(K16:K21)&gt;=40,0,IF((SUM(K16:K21)+J22)&gt;=40,IF(J22&gt;8,IF(40-SUM(K16:K21)&gt;8,8,40-SUM(K16:K21)),40-SUM(K16:K21)),IF(J22&gt;=8,8,IF(J22&lt;8,J22,0))))))</f>
        <v>0</v>
      </c>
      <c r="L22" s="68">
        <f>IF(SUM(R16:R21)=6,IF(J22&gt;=8,8,J22),IF(K23=40,IF(J22&lt;=12,J22-K22,IF(J22&gt;12,12-K22,IF((J22-K22)&lt;=4,J22-K22,4))),IF(SUM(R16:R21)=6,IF(J22&lt;=12,J22-K22,IF(J22&gt;12,12-K22,IF((J22-K22)&lt;=4,J22-K22,4))),IF(J22&gt;8,IF(J22&gt;12,4,J22-K22),0))))</f>
        <v>0</v>
      </c>
      <c r="M22" s="69">
        <f>IF(J22&gt;12,J22-SUM(K22:L22),IF(J22&gt;0,IF((K22+L22)=J22,0,J22-L22),0))</f>
        <v>0</v>
      </c>
      <c r="N22" s="73"/>
      <c r="O22" s="18" t="s">
        <v>19</v>
      </c>
      <c r="P22" s="18" t="s">
        <v>19</v>
      </c>
      <c r="Q22" s="83">
        <f t="shared" si="7"/>
        <v>0</v>
      </c>
      <c r="R22" s="117">
        <f t="shared" si="8"/>
        <v>0</v>
      </c>
      <c r="S22" s="44">
        <f t="shared" si="9"/>
        <v>0</v>
      </c>
      <c r="T22" s="44">
        <f t="shared" si="4"/>
        <v>0</v>
      </c>
      <c r="U22" s="44">
        <f t="shared" si="4"/>
        <v>0</v>
      </c>
      <c r="V22" s="44">
        <f t="shared" si="4"/>
        <v>0</v>
      </c>
      <c r="W22" s="44">
        <f t="shared" si="4"/>
        <v>0</v>
      </c>
      <c r="X22" s="44">
        <f t="shared" si="4"/>
        <v>0</v>
      </c>
      <c r="Y22" s="44">
        <f t="shared" si="4"/>
        <v>0</v>
      </c>
      <c r="Z22" s="44">
        <f t="shared" si="4"/>
        <v>0</v>
      </c>
      <c r="AA22" s="44">
        <f t="shared" si="4"/>
        <v>0</v>
      </c>
    </row>
    <row r="23" spans="1:27" s="1" customFormat="1" ht="18" customHeight="1" thickBot="1">
      <c r="A23" s="22"/>
      <c r="B23" s="23"/>
      <c r="C23" s="24" t="s">
        <v>23</v>
      </c>
      <c r="D23" s="9"/>
      <c r="E23" s="9"/>
      <c r="F23" s="9"/>
      <c r="G23" s="9"/>
      <c r="H23" s="9"/>
      <c r="I23" s="25">
        <f>SUM(I16:I22)</f>
        <v>0</v>
      </c>
      <c r="J23" s="25">
        <f>SUM(J16:J22)</f>
        <v>0</v>
      </c>
      <c r="K23" s="25">
        <f>SUM(K16:K22)</f>
        <v>0</v>
      </c>
      <c r="L23" s="25">
        <f>SUM(L16:L22)</f>
        <v>0</v>
      </c>
      <c r="M23" s="25">
        <f>SUM(M16:M22)</f>
        <v>0</v>
      </c>
      <c r="N23" s="9"/>
      <c r="O23" s="9"/>
      <c r="P23" s="9"/>
      <c r="Q23" s="86">
        <f>SUM(Q16:Q22)</f>
        <v>0</v>
      </c>
      <c r="R23" s="118"/>
      <c r="S23" s="44"/>
      <c r="T23" s="44"/>
      <c r="U23" s="44"/>
      <c r="V23" s="44"/>
      <c r="W23" s="44"/>
      <c r="X23" s="44"/>
      <c r="Y23" s="44"/>
      <c r="Z23" s="44"/>
      <c r="AA23" s="44"/>
    </row>
    <row r="24" spans="1:27" s="1" customFormat="1" ht="15" customHeight="1" thickBot="1">
      <c r="A24" s="22"/>
      <c r="B24" s="23"/>
      <c r="C24" s="24"/>
      <c r="D24" s="9"/>
      <c r="E24" s="9"/>
      <c r="F24" s="9"/>
      <c r="G24" s="9"/>
      <c r="H24" s="9"/>
      <c r="I24" s="63"/>
      <c r="J24" s="63"/>
      <c r="K24" s="63"/>
      <c r="L24" s="63"/>
      <c r="M24" s="63"/>
      <c r="N24" s="9"/>
      <c r="O24" s="9"/>
      <c r="P24" s="9"/>
      <c r="Q24" s="45"/>
      <c r="R24" s="118"/>
      <c r="S24" s="44"/>
      <c r="T24" s="44"/>
      <c r="U24" s="44"/>
      <c r="V24" s="44"/>
      <c r="W24" s="44"/>
      <c r="X24" s="44"/>
      <c r="Y24" s="44"/>
      <c r="Z24" s="44"/>
      <c r="AA24" s="44"/>
    </row>
    <row r="25" spans="1:27" s="1" customFormat="1" ht="15" customHeight="1">
      <c r="A25" s="10"/>
      <c r="B25" s="27"/>
      <c r="C25" s="15" t="s">
        <v>4</v>
      </c>
      <c r="D25" s="15" t="s">
        <v>5</v>
      </c>
      <c r="E25" s="15" t="s">
        <v>4</v>
      </c>
      <c r="F25" s="15" t="s">
        <v>5</v>
      </c>
      <c r="G25" s="28" t="s">
        <v>4</v>
      </c>
      <c r="H25" s="28" t="s">
        <v>5</v>
      </c>
      <c r="I25" s="75" t="s">
        <v>6</v>
      </c>
      <c r="J25" s="29" t="s">
        <v>7</v>
      </c>
      <c r="K25" s="30" t="s">
        <v>8</v>
      </c>
      <c r="L25" s="16" t="s">
        <v>9</v>
      </c>
      <c r="M25" s="30" t="s">
        <v>10</v>
      </c>
      <c r="N25" s="16" t="s">
        <v>11</v>
      </c>
      <c r="O25" s="17" t="s">
        <v>12</v>
      </c>
      <c r="P25" s="17" t="s">
        <v>13</v>
      </c>
      <c r="Q25" s="81" t="s">
        <v>14</v>
      </c>
      <c r="R25" s="119"/>
      <c r="S25" s="44"/>
      <c r="T25" s="44"/>
      <c r="U25" s="44"/>
      <c r="V25" s="44"/>
      <c r="W25" s="44"/>
      <c r="X25" s="44"/>
      <c r="Y25" s="44"/>
      <c r="Z25" s="44"/>
      <c r="AA25" s="44"/>
    </row>
    <row r="26" spans="1:27" s="1" customFormat="1" ht="15" customHeight="1">
      <c r="A26" s="19" t="s">
        <v>15</v>
      </c>
      <c r="B26" s="62">
        <v>46090</v>
      </c>
      <c r="C26" s="70"/>
      <c r="D26" s="70"/>
      <c r="E26" s="70"/>
      <c r="F26" s="71"/>
      <c r="G26" s="66"/>
      <c r="H26" s="66"/>
      <c r="I26" s="76"/>
      <c r="J26" s="67">
        <f t="shared" ref="J26:J32" si="10">((D26-C26)+(F26-E26)+(H26-G26))*24</f>
        <v>0</v>
      </c>
      <c r="K26" s="67">
        <f>IF(J26&gt;=8,8,IF(J26&lt;8,J26,0))</f>
        <v>0</v>
      </c>
      <c r="L26" s="68">
        <f>IF((J26-K26)&lt;=4,J26-K26,4)</f>
        <v>0</v>
      </c>
      <c r="M26" s="69">
        <f t="shared" ref="M26:M31" si="11">IF(J26&gt;12,J26-SUM(K26:L26),0)</f>
        <v>0</v>
      </c>
      <c r="N26" s="73"/>
      <c r="O26" s="18" t="s">
        <v>19</v>
      </c>
      <c r="P26" s="18" t="s">
        <v>19</v>
      </c>
      <c r="Q26" s="84">
        <f>IF(J26&gt;8,J26-8,0)</f>
        <v>0</v>
      </c>
      <c r="R26" s="116">
        <f t="shared" ref="R26:R32" si="12">IF(J26-I26&gt;0,1,0)</f>
        <v>0</v>
      </c>
      <c r="S26" s="44">
        <f t="shared" ref="S26:AA32" si="13">IF($N26=S$5,$I26,0)</f>
        <v>0</v>
      </c>
      <c r="T26" s="44">
        <f t="shared" si="13"/>
        <v>0</v>
      </c>
      <c r="U26" s="44">
        <f t="shared" si="13"/>
        <v>0</v>
      </c>
      <c r="V26" s="44">
        <f t="shared" si="13"/>
        <v>0</v>
      </c>
      <c r="W26" s="44">
        <f t="shared" si="13"/>
        <v>0</v>
      </c>
      <c r="X26" s="44">
        <f t="shared" si="13"/>
        <v>0</v>
      </c>
      <c r="Y26" s="44">
        <f t="shared" si="13"/>
        <v>0</v>
      </c>
      <c r="Z26" s="44">
        <f t="shared" si="13"/>
        <v>0</v>
      </c>
      <c r="AA26" s="44">
        <f t="shared" si="13"/>
        <v>0</v>
      </c>
    </row>
    <row r="27" spans="1:27" s="1" customFormat="1" ht="15" customHeight="1">
      <c r="A27" s="19" t="s">
        <v>16</v>
      </c>
      <c r="B27" s="62">
        <v>46091</v>
      </c>
      <c r="C27" s="70"/>
      <c r="D27" s="70"/>
      <c r="E27" s="70"/>
      <c r="F27" s="71"/>
      <c r="G27" s="72"/>
      <c r="H27" s="72"/>
      <c r="I27" s="76"/>
      <c r="J27" s="67">
        <f t="shared" si="10"/>
        <v>0</v>
      </c>
      <c r="K27" s="67">
        <f>IF(J27&gt;=8,8,IF(J27&lt;8,J27,0))</f>
        <v>0</v>
      </c>
      <c r="L27" s="68">
        <f>IF((J27-K27)&lt;=4,J27-K27,4)</f>
        <v>0</v>
      </c>
      <c r="M27" s="69">
        <f t="shared" si="11"/>
        <v>0</v>
      </c>
      <c r="N27" s="73"/>
      <c r="O27" s="18" t="s">
        <v>19</v>
      </c>
      <c r="P27" s="18" t="s">
        <v>19</v>
      </c>
      <c r="Q27" s="84">
        <f t="shared" ref="Q27:Q33" si="14">IF(J27&gt;8,J27-8,0)</f>
        <v>0</v>
      </c>
      <c r="R27" s="116">
        <f t="shared" si="12"/>
        <v>0</v>
      </c>
      <c r="S27" s="44">
        <f t="shared" si="13"/>
        <v>0</v>
      </c>
      <c r="T27" s="44">
        <f t="shared" si="13"/>
        <v>0</v>
      </c>
      <c r="U27" s="44">
        <f t="shared" si="13"/>
        <v>0</v>
      </c>
      <c r="V27" s="44">
        <f t="shared" si="13"/>
        <v>0</v>
      </c>
      <c r="W27" s="44">
        <f t="shared" si="13"/>
        <v>0</v>
      </c>
      <c r="X27" s="44">
        <f t="shared" si="13"/>
        <v>0</v>
      </c>
      <c r="Y27" s="44">
        <f t="shared" si="13"/>
        <v>0</v>
      </c>
      <c r="Z27" s="44">
        <f t="shared" si="13"/>
        <v>0</v>
      </c>
      <c r="AA27" s="44">
        <f t="shared" si="13"/>
        <v>0</v>
      </c>
    </row>
    <row r="28" spans="1:27" s="1" customFormat="1" ht="15" customHeight="1">
      <c r="A28" s="19" t="s">
        <v>17</v>
      </c>
      <c r="B28" s="62">
        <v>46092</v>
      </c>
      <c r="C28" s="70"/>
      <c r="D28" s="70"/>
      <c r="E28" s="70"/>
      <c r="F28" s="71"/>
      <c r="G28" s="72"/>
      <c r="H28" s="72"/>
      <c r="I28" s="76"/>
      <c r="J28" s="67">
        <f t="shared" si="10"/>
        <v>0</v>
      </c>
      <c r="K28" s="67">
        <f>IF(J28&gt;=8,8,IF(J28&lt;8,J28,0))</f>
        <v>0</v>
      </c>
      <c r="L28" s="68">
        <f>IF((J28-K28)&lt;=4,J28-K28,4)</f>
        <v>0</v>
      </c>
      <c r="M28" s="69">
        <f t="shared" si="11"/>
        <v>0</v>
      </c>
      <c r="N28" s="73"/>
      <c r="O28" s="18" t="s">
        <v>19</v>
      </c>
      <c r="P28" s="18" t="s">
        <v>19</v>
      </c>
      <c r="Q28" s="84">
        <f t="shared" si="14"/>
        <v>0</v>
      </c>
      <c r="R28" s="116">
        <f t="shared" si="12"/>
        <v>0</v>
      </c>
      <c r="S28" s="44">
        <f t="shared" si="13"/>
        <v>0</v>
      </c>
      <c r="T28" s="44">
        <f t="shared" si="13"/>
        <v>0</v>
      </c>
      <c r="U28" s="44">
        <f t="shared" si="13"/>
        <v>0</v>
      </c>
      <c r="V28" s="44">
        <f t="shared" si="13"/>
        <v>0</v>
      </c>
      <c r="W28" s="44">
        <f t="shared" si="13"/>
        <v>0</v>
      </c>
      <c r="X28" s="44">
        <f t="shared" si="13"/>
        <v>0</v>
      </c>
      <c r="Y28" s="44">
        <f t="shared" si="13"/>
        <v>0</v>
      </c>
      <c r="Z28" s="44">
        <f t="shared" si="13"/>
        <v>0</v>
      </c>
      <c r="AA28" s="44">
        <f t="shared" si="13"/>
        <v>0</v>
      </c>
    </row>
    <row r="29" spans="1:27" s="1" customFormat="1" ht="15" customHeight="1">
      <c r="A29" s="19" t="s">
        <v>18</v>
      </c>
      <c r="B29" s="62">
        <v>46093</v>
      </c>
      <c r="C29" s="70"/>
      <c r="D29" s="70"/>
      <c r="E29" s="70"/>
      <c r="F29" s="71"/>
      <c r="G29" s="72"/>
      <c r="H29" s="72"/>
      <c r="I29" s="76"/>
      <c r="J29" s="67">
        <f t="shared" si="10"/>
        <v>0</v>
      </c>
      <c r="K29" s="67">
        <f>IF(J29&gt;=8,8,IF(J29&lt;8,J29,0))</f>
        <v>0</v>
      </c>
      <c r="L29" s="68">
        <f>IF((J29-K29)&lt;=4,J29-K29,4)</f>
        <v>0</v>
      </c>
      <c r="M29" s="69">
        <f t="shared" si="11"/>
        <v>0</v>
      </c>
      <c r="N29" s="73"/>
      <c r="O29" s="18" t="s">
        <v>19</v>
      </c>
      <c r="P29" s="18" t="s">
        <v>19</v>
      </c>
      <c r="Q29" s="84">
        <f t="shared" si="14"/>
        <v>0</v>
      </c>
      <c r="R29" s="116">
        <f t="shared" si="12"/>
        <v>0</v>
      </c>
      <c r="S29" s="44">
        <f t="shared" si="13"/>
        <v>0</v>
      </c>
      <c r="T29" s="44">
        <f t="shared" si="13"/>
        <v>0</v>
      </c>
      <c r="U29" s="44">
        <f t="shared" si="13"/>
        <v>0</v>
      </c>
      <c r="V29" s="44">
        <f t="shared" si="13"/>
        <v>0</v>
      </c>
      <c r="W29" s="44">
        <f t="shared" si="13"/>
        <v>0</v>
      </c>
      <c r="X29" s="44">
        <f t="shared" si="13"/>
        <v>0</v>
      </c>
      <c r="Y29" s="44">
        <f t="shared" si="13"/>
        <v>0</v>
      </c>
      <c r="Z29" s="44">
        <f t="shared" si="13"/>
        <v>0</v>
      </c>
      <c r="AA29" s="44">
        <f t="shared" si="13"/>
        <v>0</v>
      </c>
    </row>
    <row r="30" spans="1:27" s="44" customFormat="1" ht="15" customHeight="1">
      <c r="A30" s="19" t="s">
        <v>20</v>
      </c>
      <c r="B30" s="62">
        <v>46094</v>
      </c>
      <c r="C30" s="70"/>
      <c r="D30" s="70"/>
      <c r="E30" s="70"/>
      <c r="F30" s="71"/>
      <c r="G30" s="72"/>
      <c r="H30" s="72"/>
      <c r="I30" s="76"/>
      <c r="J30" s="67">
        <f t="shared" si="10"/>
        <v>0</v>
      </c>
      <c r="K30" s="67">
        <f>IF(J30&gt;=8,8,IF(J30&lt;8,J30,0))</f>
        <v>0</v>
      </c>
      <c r="L30" s="68">
        <f>IF((J30-K30)&lt;=4,J30-K30,4)</f>
        <v>0</v>
      </c>
      <c r="M30" s="69">
        <f t="shared" si="11"/>
        <v>0</v>
      </c>
      <c r="N30" s="73"/>
      <c r="O30" s="18" t="s">
        <v>19</v>
      </c>
      <c r="P30" s="18" t="s">
        <v>19</v>
      </c>
      <c r="Q30" s="84">
        <f t="shared" si="14"/>
        <v>0</v>
      </c>
      <c r="R30" s="116">
        <f t="shared" si="12"/>
        <v>0</v>
      </c>
      <c r="S30" s="44">
        <f t="shared" si="13"/>
        <v>0</v>
      </c>
      <c r="T30" s="44">
        <f t="shared" si="13"/>
        <v>0</v>
      </c>
      <c r="U30" s="44">
        <f t="shared" si="13"/>
        <v>0</v>
      </c>
      <c r="V30" s="44">
        <f t="shared" si="13"/>
        <v>0</v>
      </c>
      <c r="W30" s="44">
        <f t="shared" si="13"/>
        <v>0</v>
      </c>
      <c r="X30" s="44">
        <f t="shared" si="13"/>
        <v>0</v>
      </c>
      <c r="Y30" s="44">
        <f t="shared" si="13"/>
        <v>0</v>
      </c>
      <c r="Z30" s="44">
        <f t="shared" si="13"/>
        <v>0</v>
      </c>
      <c r="AA30" s="44">
        <f t="shared" si="13"/>
        <v>0</v>
      </c>
    </row>
    <row r="31" spans="1:27" s="44" customFormat="1" ht="15" customHeight="1">
      <c r="A31" s="20" t="s">
        <v>21</v>
      </c>
      <c r="B31" s="62">
        <v>46095</v>
      </c>
      <c r="C31" s="70"/>
      <c r="D31" s="70"/>
      <c r="E31" s="70"/>
      <c r="F31" s="71"/>
      <c r="G31" s="72"/>
      <c r="H31" s="72"/>
      <c r="I31" s="76"/>
      <c r="J31" s="67">
        <f t="shared" si="10"/>
        <v>0</v>
      </c>
      <c r="K31" s="67">
        <f>IF(J31&gt;=8,IF(SUM(K26:K30)&gt;=40,0,IF((SUM(K26:K30)+J31)&gt;=40,IF(40-SUM(K26:K30)&gt;8,8,40-SUM(K26:K30)),IF(J31&gt;=8,8,IF(J31&lt;8,J31,0)))),IF(J31&lt;8,IF(SUM(K26:K30)&gt;=40,0,IF((SUM(K26:K30)+J31)&gt;=40,40-SUM(K26:K30),IF(J31&gt;=8,8,IF(J31&lt;8,J31,0))))))</f>
        <v>0</v>
      </c>
      <c r="L31" s="68">
        <f>IF(K31=J31,0,IF((SUM(K26:K30)+J31)&gt;=40,IF(J31&lt;=12,J31-K31,IF(J31&gt;12,12-K31,IF((J31-K31)&lt;=4,J31-K31,4))),IF(J31&lt;=12,J31-K31,IF(J31&gt;12,12-K31,IF((J31-K31)&lt;=4,J31-K31,4)))))</f>
        <v>0</v>
      </c>
      <c r="M31" s="69">
        <f t="shared" si="11"/>
        <v>0</v>
      </c>
      <c r="N31" s="73"/>
      <c r="O31" s="18" t="s">
        <v>19</v>
      </c>
      <c r="P31" s="18" t="s">
        <v>19</v>
      </c>
      <c r="Q31" s="84">
        <f t="shared" si="14"/>
        <v>0</v>
      </c>
      <c r="R31" s="116">
        <f t="shared" si="12"/>
        <v>0</v>
      </c>
      <c r="S31" s="44">
        <f t="shared" si="13"/>
        <v>0</v>
      </c>
      <c r="T31" s="44">
        <f t="shared" si="13"/>
        <v>0</v>
      </c>
      <c r="U31" s="44">
        <f t="shared" si="13"/>
        <v>0</v>
      </c>
      <c r="V31" s="44">
        <f t="shared" si="13"/>
        <v>0</v>
      </c>
      <c r="W31" s="44">
        <f t="shared" si="13"/>
        <v>0</v>
      </c>
      <c r="X31" s="44">
        <f t="shared" si="13"/>
        <v>0</v>
      </c>
      <c r="Y31" s="44">
        <f t="shared" si="13"/>
        <v>0</v>
      </c>
      <c r="Z31" s="44">
        <f t="shared" si="13"/>
        <v>0</v>
      </c>
      <c r="AA31" s="44">
        <f t="shared" si="13"/>
        <v>0</v>
      </c>
    </row>
    <row r="32" spans="1:27" s="1" customFormat="1" ht="15" customHeight="1" thickBot="1">
      <c r="A32" s="20" t="s">
        <v>22</v>
      </c>
      <c r="B32" s="62">
        <v>46096</v>
      </c>
      <c r="C32" s="70"/>
      <c r="D32" s="70"/>
      <c r="E32" s="70"/>
      <c r="F32" s="71"/>
      <c r="G32" s="72"/>
      <c r="H32" s="72"/>
      <c r="I32" s="76"/>
      <c r="J32" s="67">
        <f t="shared" si="10"/>
        <v>0</v>
      </c>
      <c r="K32" s="67">
        <f>IF(SUM(R26:R31)=6,0,IF(J32=0,0,IF(SUM(K26:K31)&gt;=40,0,IF((SUM(K26:K31)+J32)&gt;=40,IF(J32&gt;8,IF(40-SUM(K26:K31)&gt;8,8,40-SUM(K26:K31)),40-SUM(K26:K31)),IF(J32&gt;=8,8,IF(J32&lt;8,J32,0))))))</f>
        <v>0</v>
      </c>
      <c r="L32" s="68">
        <f>IF(SUM(R26:R31)=6,IF(J32&gt;=8,8,J32),IF(K33=40,IF(J32&lt;=12,J32-K32,IF(J32&gt;12,12-K32,IF((J32-K32)&lt;=4,J32-K32,4))),IF(SUM(R26:R31)=6,IF(J32&lt;=12,J32-K32,IF(J32&gt;12,12-K32,IF((J32-K32)&lt;=4,J32-K32,4))),IF(J32&gt;8,IF(J32&gt;12,4,J32-K32),0))))</f>
        <v>0</v>
      </c>
      <c r="M32" s="69">
        <f>IF(J32&gt;12,J32-SUM(K32:L32),IF(J32&gt;0,IF((K32+L32)=J32,0,J32-L32),0))</f>
        <v>0</v>
      </c>
      <c r="N32" s="73"/>
      <c r="O32" s="18" t="s">
        <v>19</v>
      </c>
      <c r="P32" s="18" t="s">
        <v>19</v>
      </c>
      <c r="Q32" s="84">
        <f t="shared" si="14"/>
        <v>0</v>
      </c>
      <c r="R32" s="117">
        <f t="shared" si="12"/>
        <v>0</v>
      </c>
      <c r="S32" s="44">
        <f t="shared" si="13"/>
        <v>0</v>
      </c>
      <c r="T32" s="44">
        <f t="shared" si="13"/>
        <v>0</v>
      </c>
      <c r="U32" s="44">
        <f t="shared" si="13"/>
        <v>0</v>
      </c>
      <c r="V32" s="44">
        <f t="shared" si="13"/>
        <v>0</v>
      </c>
      <c r="W32" s="44">
        <f t="shared" si="13"/>
        <v>0</v>
      </c>
      <c r="X32" s="44">
        <f t="shared" si="13"/>
        <v>0</v>
      </c>
      <c r="Y32" s="44">
        <f t="shared" si="13"/>
        <v>0</v>
      </c>
      <c r="Z32" s="44">
        <f t="shared" si="13"/>
        <v>0</v>
      </c>
      <c r="AA32" s="44">
        <f t="shared" si="13"/>
        <v>0</v>
      </c>
    </row>
    <row r="33" spans="1:112" ht="15" customHeight="1" thickBot="1">
      <c r="A33" s="22"/>
      <c r="B33" s="23"/>
      <c r="C33" s="24" t="s">
        <v>23</v>
      </c>
      <c r="D33" s="9"/>
      <c r="E33" s="9"/>
      <c r="F33" s="9"/>
      <c r="G33" s="9"/>
      <c r="H33" s="9"/>
      <c r="I33" s="25">
        <f>SUM(I26:I32)</f>
        <v>0</v>
      </c>
      <c r="J33" s="25">
        <f>SUM(J26:J32)</f>
        <v>0</v>
      </c>
      <c r="K33" s="25">
        <f>SUM(K26:K32)</f>
        <v>0</v>
      </c>
      <c r="L33" s="25">
        <f>SUM(L26:L32)</f>
        <v>0</v>
      </c>
      <c r="M33" s="25">
        <f>SUM(M26:M32)</f>
        <v>0</v>
      </c>
      <c r="N33" s="9"/>
      <c r="O33" s="21"/>
      <c r="P33" s="21"/>
      <c r="Q33" s="84">
        <f t="shared" si="14"/>
        <v>0</v>
      </c>
      <c r="R33" s="45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</row>
    <row r="34" spans="1:112" ht="16" thickBot="1">
      <c r="A34" s="22"/>
      <c r="B34" s="31"/>
      <c r="C34" s="9"/>
      <c r="D34" s="9"/>
      <c r="E34" s="9"/>
      <c r="F34" s="9"/>
      <c r="G34" s="9"/>
      <c r="H34" s="9"/>
      <c r="I34" s="77"/>
      <c r="J34" s="32"/>
      <c r="K34" s="26"/>
      <c r="L34" s="26"/>
      <c r="M34" s="26"/>
      <c r="N34" s="9"/>
      <c r="O34" s="1"/>
      <c r="P34" s="1"/>
      <c r="Q34" s="9"/>
      <c r="R34" s="9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</row>
    <row r="35" spans="1:112" ht="18.5" thickBot="1">
      <c r="A35" s="33"/>
      <c r="B35" s="11"/>
      <c r="C35" s="34" t="s">
        <v>24</v>
      </c>
      <c r="D35" s="35"/>
      <c r="E35" s="35"/>
      <c r="F35" s="35"/>
      <c r="G35" s="35"/>
      <c r="H35" s="35"/>
      <c r="I35" s="36">
        <f>SUM(I13+I23+I33)</f>
        <v>0</v>
      </c>
      <c r="J35" s="36">
        <f>SUM(J13+J23+J33)</f>
        <v>0</v>
      </c>
      <c r="K35" s="36">
        <f>SUM(K13+K23+K33)</f>
        <v>0</v>
      </c>
      <c r="L35" s="36">
        <f>SUM(L13+L23+L33)</f>
        <v>0</v>
      </c>
      <c r="M35" s="36">
        <f>SUM(M13+M23+M33)</f>
        <v>0</v>
      </c>
      <c r="N35" s="9"/>
      <c r="O35" s="1"/>
      <c r="P35" s="1"/>
      <c r="Q35" s="37" t="s">
        <v>25</v>
      </c>
      <c r="R35" s="41"/>
      <c r="S35" s="1">
        <f>SUM(S6:S34)</f>
        <v>0</v>
      </c>
      <c r="T35" s="1">
        <f t="shared" ref="T35:AA35" si="15">SUM(T6:T34)</f>
        <v>0</v>
      </c>
      <c r="U35" s="1">
        <f t="shared" si="15"/>
        <v>0</v>
      </c>
      <c r="V35" s="1">
        <f t="shared" si="15"/>
        <v>0</v>
      </c>
      <c r="W35" s="1">
        <f t="shared" si="15"/>
        <v>0</v>
      </c>
      <c r="X35" s="1">
        <f t="shared" si="15"/>
        <v>0</v>
      </c>
      <c r="Y35" s="1">
        <f t="shared" si="15"/>
        <v>0</v>
      </c>
      <c r="Z35" s="1">
        <f t="shared" si="15"/>
        <v>0</v>
      </c>
      <c r="AA35" s="1">
        <f t="shared" si="15"/>
        <v>0</v>
      </c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</row>
    <row r="36" spans="1:112" ht="18">
      <c r="A36" s="33"/>
      <c r="B36" s="11"/>
      <c r="C36" s="34"/>
      <c r="D36" s="35"/>
      <c r="E36" s="35"/>
      <c r="F36" s="35"/>
      <c r="G36" s="35"/>
      <c r="H36" s="35"/>
      <c r="I36" s="38"/>
      <c r="J36" s="38"/>
      <c r="K36" s="38"/>
      <c r="L36" s="38"/>
      <c r="M36" s="38"/>
      <c r="N36" s="9"/>
      <c r="O36" s="1"/>
      <c r="P36" s="1"/>
      <c r="Q36" s="39">
        <f>J35</f>
        <v>0</v>
      </c>
      <c r="R36" s="46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</row>
    <row r="37" spans="1:112" ht="13.5" thickBot="1">
      <c r="A37" s="42" t="s">
        <v>29</v>
      </c>
      <c r="O37" s="1"/>
      <c r="P37" s="1"/>
      <c r="Q37" s="9"/>
      <c r="R37" s="9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</row>
    <row r="38" spans="1:112" ht="13">
      <c r="A38" s="47" t="s">
        <v>30</v>
      </c>
      <c r="B38" s="48"/>
      <c r="C38" s="47"/>
      <c r="D38" s="47"/>
      <c r="E38" s="47"/>
      <c r="F38" s="47"/>
      <c r="G38" s="47"/>
      <c r="H38" s="47"/>
      <c r="I38" s="79"/>
      <c r="J38" s="47"/>
      <c r="K38" s="141" t="s">
        <v>35</v>
      </c>
      <c r="L38" s="142"/>
      <c r="M38" s="142"/>
      <c r="N38" s="142"/>
      <c r="O38" s="142"/>
      <c r="P38" s="142"/>
      <c r="Q38" s="142"/>
      <c r="R38" s="143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</row>
    <row r="39" spans="1:112">
      <c r="A39" s="47" t="s">
        <v>31</v>
      </c>
      <c r="B39" s="48"/>
      <c r="C39" s="47"/>
      <c r="D39" s="47"/>
      <c r="E39" s="47"/>
      <c r="F39" s="47"/>
      <c r="G39" s="47"/>
      <c r="H39" s="47"/>
      <c r="I39" s="79"/>
      <c r="J39" s="47"/>
      <c r="K39" s="58"/>
      <c r="L39" s="60" t="s">
        <v>36</v>
      </c>
      <c r="M39" s="49"/>
      <c r="N39" s="49"/>
      <c r="O39" s="60" t="s">
        <v>40</v>
      </c>
      <c r="P39" s="1"/>
      <c r="Q39" s="9"/>
      <c r="R39" s="53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</row>
    <row r="40" spans="1:112">
      <c r="A40" s="50" t="s">
        <v>32</v>
      </c>
      <c r="B40" s="48"/>
      <c r="C40" s="47"/>
      <c r="D40" s="47"/>
      <c r="E40" s="47"/>
      <c r="F40" s="47"/>
      <c r="G40" s="47"/>
      <c r="H40" s="47"/>
      <c r="I40" s="79"/>
      <c r="J40" s="47"/>
      <c r="K40" s="58"/>
      <c r="L40" s="64" t="s">
        <v>37</v>
      </c>
      <c r="M40" s="65"/>
      <c r="N40" s="49"/>
      <c r="O40" s="60" t="s">
        <v>44</v>
      </c>
      <c r="P40" s="1"/>
      <c r="Q40" s="9"/>
      <c r="R40" s="53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</row>
    <row r="41" spans="1:112">
      <c r="A41" s="47" t="s">
        <v>33</v>
      </c>
      <c r="B41" s="48"/>
      <c r="C41" s="47"/>
      <c r="D41" s="47"/>
      <c r="E41" s="47"/>
      <c r="F41" s="47"/>
      <c r="G41" s="47"/>
      <c r="H41" s="47"/>
      <c r="I41" s="79"/>
      <c r="J41" s="47"/>
      <c r="K41" s="58"/>
      <c r="L41" s="60" t="s">
        <v>39</v>
      </c>
      <c r="M41" s="49"/>
      <c r="N41" s="49"/>
      <c r="O41" s="60" t="s">
        <v>41</v>
      </c>
      <c r="P41" s="1"/>
      <c r="Q41" s="9"/>
      <c r="R41" s="53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</row>
    <row r="42" spans="1:112">
      <c r="A42" s="47" t="s">
        <v>34</v>
      </c>
      <c r="B42" s="48"/>
      <c r="C42" s="47"/>
      <c r="D42" s="47"/>
      <c r="E42" s="47"/>
      <c r="F42" s="47"/>
      <c r="G42" s="47"/>
      <c r="H42" s="47"/>
      <c r="I42" s="79"/>
      <c r="J42" s="47"/>
      <c r="K42" s="58"/>
      <c r="L42" s="60" t="s">
        <v>43</v>
      </c>
      <c r="M42" s="49"/>
      <c r="N42" s="49"/>
      <c r="O42" s="60" t="s">
        <v>38</v>
      </c>
      <c r="P42" s="49"/>
      <c r="Q42" s="9"/>
      <c r="R42" s="53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</row>
    <row r="43" spans="1:112" ht="13" thickBot="1">
      <c r="K43" s="59"/>
      <c r="L43" s="61" t="s">
        <v>46</v>
      </c>
      <c r="M43" s="54"/>
      <c r="N43" s="54"/>
      <c r="O43" s="61"/>
      <c r="P43" s="55"/>
      <c r="Q43" s="56"/>
      <c r="R43" s="57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>
      <c r="N44" s="9"/>
      <c r="O44" s="1"/>
      <c r="P44" s="1"/>
      <c r="Q44" s="2"/>
      <c r="R44" s="2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 ht="13">
      <c r="A45" s="52" t="s">
        <v>26</v>
      </c>
      <c r="B45" s="11"/>
      <c r="C45" s="10"/>
      <c r="D45" s="10"/>
      <c r="E45" s="13"/>
      <c r="F45" s="13"/>
      <c r="G45" s="13"/>
      <c r="H45" s="13"/>
      <c r="I45" s="80"/>
      <c r="J45" s="13"/>
      <c r="K45" s="12" t="s">
        <v>27</v>
      </c>
      <c r="L45" s="13"/>
      <c r="M45" s="13"/>
      <c r="N45" s="10"/>
      <c r="O45" s="1"/>
      <c r="P45" s="1"/>
      <c r="Q45" s="40"/>
      <c r="R45" s="40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>
      <c r="B46" s="2"/>
      <c r="O46" s="1"/>
      <c r="P46" s="1"/>
      <c r="Q46" s="9"/>
      <c r="R46" s="9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 ht="13">
      <c r="A47" s="51" t="s">
        <v>28</v>
      </c>
      <c r="B47" s="11"/>
      <c r="C47" s="10"/>
      <c r="D47" s="10"/>
      <c r="E47" s="13"/>
      <c r="F47" s="13"/>
      <c r="G47" s="13"/>
      <c r="H47" s="13"/>
      <c r="I47" s="80"/>
      <c r="J47" s="13"/>
      <c r="K47" s="12" t="s">
        <v>27</v>
      </c>
      <c r="L47" s="13"/>
      <c r="M47" s="13"/>
      <c r="O47" s="1"/>
      <c r="P47" s="1"/>
      <c r="Q47" s="9"/>
      <c r="R47" s="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>
      <c r="O48" s="1"/>
      <c r="P48" s="1"/>
      <c r="Q48" s="9"/>
      <c r="R48" s="9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5:112">
      <c r="O49" s="1"/>
      <c r="P49" s="1"/>
      <c r="Q49" s="9"/>
      <c r="R49" s="9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5:112">
      <c r="O50" s="1"/>
      <c r="P50" s="1"/>
      <c r="Q50" s="9"/>
      <c r="R50" s="9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5:112">
      <c r="O51" s="1"/>
      <c r="P51" s="1"/>
      <c r="Q51" s="9"/>
      <c r="R51" s="9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5:112">
      <c r="O52" s="1"/>
      <c r="P52" s="1"/>
      <c r="Q52" s="9"/>
      <c r="R52" s="9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5:112">
      <c r="O53" s="1"/>
      <c r="P53" s="1"/>
      <c r="Q53" s="9"/>
      <c r="R53" s="9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5:112">
      <c r="O54" s="1"/>
      <c r="P54" s="1"/>
      <c r="Q54" s="9"/>
      <c r="R54" s="9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5:112">
      <c r="O55" s="1"/>
      <c r="P55" s="1"/>
      <c r="Q55" s="9"/>
      <c r="R55" s="9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5:112">
      <c r="O56" s="1"/>
      <c r="P56" s="1"/>
      <c r="Q56" s="9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5:112">
      <c r="O57" s="1"/>
      <c r="P57" s="1"/>
      <c r="Q57" s="9"/>
      <c r="R57" s="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5:112">
      <c r="O58" s="1"/>
      <c r="P58" s="1"/>
      <c r="Q58" s="9"/>
      <c r="R58" s="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5:112">
      <c r="O59" s="1"/>
      <c r="P59" s="1"/>
      <c r="Q59" s="9"/>
      <c r="R59" s="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5:112">
      <c r="O60" s="1"/>
      <c r="P60" s="1"/>
      <c r="Q60" s="9"/>
      <c r="R60" s="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5:112">
      <c r="O61" s="1"/>
      <c r="P61" s="1"/>
      <c r="Q61" s="9"/>
      <c r="R61" s="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5:112">
      <c r="O62" s="1"/>
      <c r="P62" s="1"/>
      <c r="Q62" s="9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5:112">
      <c r="O63" s="1"/>
      <c r="P63" s="1"/>
      <c r="Q63" s="9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5:112">
      <c r="O64" s="1"/>
      <c r="P64" s="1"/>
      <c r="Q64" s="9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5:112">
      <c r="O65" s="1"/>
      <c r="P65" s="1"/>
      <c r="Q65" s="9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5:112">
      <c r="O66" s="1"/>
      <c r="P66" s="1"/>
      <c r="Q66" s="9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5:112">
      <c r="O67" s="1"/>
      <c r="P67" s="1"/>
      <c r="Q67" s="9"/>
      <c r="R67" s="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5:112">
      <c r="O68" s="1"/>
      <c r="P68" s="1"/>
      <c r="Q68" s="9"/>
      <c r="R68" s="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5:112">
      <c r="O69" s="1"/>
      <c r="P69" s="1"/>
      <c r="Q69" s="9"/>
      <c r="R69" s="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5:112">
      <c r="O70" s="1"/>
      <c r="P70" s="1"/>
      <c r="Q70" s="9"/>
      <c r="R70" s="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5:112">
      <c r="O71" s="1"/>
      <c r="P71" s="1"/>
      <c r="Q71" s="9"/>
      <c r="R71" s="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5:112">
      <c r="O72" s="1"/>
      <c r="P72" s="1"/>
      <c r="Q72" s="9"/>
      <c r="R72" s="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5:112">
      <c r="O73" s="1"/>
      <c r="P73" s="1"/>
      <c r="Q73" s="9"/>
      <c r="R73" s="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5:112">
      <c r="O74" s="1"/>
      <c r="P74" s="1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5:112">
      <c r="O75" s="1"/>
      <c r="P75" s="1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5:112">
      <c r="O76" s="1"/>
      <c r="P76" s="1"/>
      <c r="Q76" s="9"/>
      <c r="R76" s="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5:112">
      <c r="O77" s="1"/>
      <c r="P77" s="1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5:112">
      <c r="O78" s="1"/>
      <c r="P78" s="1"/>
      <c r="Q78" s="9"/>
      <c r="R78" s="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5:112">
      <c r="O79" s="1"/>
      <c r="P79" s="1"/>
      <c r="Q79" s="9"/>
      <c r="R79" s="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5:112">
      <c r="O80" s="1"/>
      <c r="P80" s="1"/>
      <c r="Q80" s="9"/>
      <c r="R80" s="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5:112">
      <c r="O81" s="1"/>
      <c r="P81" s="1"/>
      <c r="Q81" s="9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5:112">
      <c r="O82" s="1"/>
      <c r="P82" s="1"/>
      <c r="Q82" s="9"/>
      <c r="R82" s="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5:112">
      <c r="O83" s="1"/>
      <c r="P83" s="1"/>
      <c r="Q83" s="9"/>
      <c r="R83" s="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5:112">
      <c r="O84" s="1"/>
      <c r="P84" s="1"/>
      <c r="Q84" s="9"/>
      <c r="R84" s="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5:112">
      <c r="O85" s="1"/>
      <c r="P85" s="1"/>
      <c r="Q85" s="9"/>
      <c r="R85" s="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5:112">
      <c r="O86" s="1"/>
      <c r="P86" s="1"/>
      <c r="Q86" s="9"/>
      <c r="R86" s="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5:112">
      <c r="O87" s="1"/>
      <c r="P87" s="1"/>
      <c r="Q87" s="9"/>
      <c r="R87" s="9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5:112">
      <c r="O88" s="1"/>
      <c r="P88" s="1"/>
      <c r="Q88" s="9"/>
      <c r="R88" s="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5:112">
      <c r="O89" s="1"/>
      <c r="P89" s="1"/>
      <c r="Q89" s="9"/>
      <c r="R89" s="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5:112">
      <c r="O90" s="1"/>
      <c r="P90" s="1"/>
      <c r="Q90" s="9"/>
      <c r="R90" s="9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5:112">
      <c r="O91" s="1"/>
      <c r="P91" s="1"/>
      <c r="Q91" s="9"/>
      <c r="R91" s="9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5:112">
      <c r="O92" s="1"/>
      <c r="P92" s="1"/>
      <c r="Q92" s="9"/>
      <c r="R92" s="9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5:112">
      <c r="O93" s="1"/>
      <c r="P93" s="1"/>
      <c r="Q93" s="9"/>
      <c r="R93" s="9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5:112">
      <c r="O94" s="1"/>
      <c r="P94" s="1"/>
      <c r="Q94" s="9"/>
      <c r="R94" s="9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5:112">
      <c r="O95" s="1"/>
      <c r="P95" s="1"/>
      <c r="Q95" s="9"/>
      <c r="R95" s="9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5:112">
      <c r="O96" s="1"/>
      <c r="P96" s="1"/>
      <c r="Q96" s="9"/>
      <c r="R96" s="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5:112">
      <c r="O97" s="1"/>
      <c r="P97" s="1"/>
      <c r="Q97" s="9"/>
      <c r="R97" s="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5:112">
      <c r="O98" s="1"/>
      <c r="P98" s="1"/>
      <c r="Q98" s="9"/>
      <c r="R98" s="9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5:112">
      <c r="O99" s="1"/>
      <c r="P99" s="1"/>
      <c r="Q99" s="9"/>
      <c r="R99" s="9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5:112">
      <c r="O100" s="1"/>
      <c r="P100" s="1"/>
      <c r="Q100" s="9"/>
      <c r="R100" s="9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5:112">
      <c r="O101" s="1"/>
      <c r="P101" s="1"/>
      <c r="Q101" s="9"/>
      <c r="R101" s="9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5:112">
      <c r="O102" s="1"/>
      <c r="P102" s="1"/>
      <c r="Q102" s="9"/>
      <c r="R102" s="9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5:112">
      <c r="O103" s="1"/>
      <c r="P103" s="1"/>
      <c r="Q103" s="9"/>
      <c r="R103" s="9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5:112">
      <c r="O104" s="1"/>
      <c r="P104" s="1"/>
      <c r="Q104" s="9"/>
      <c r="R104" s="9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5:112">
      <c r="O105" s="1"/>
      <c r="P105" s="1"/>
      <c r="Q105" s="9"/>
      <c r="R105" s="9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5:112">
      <c r="O106" s="1"/>
      <c r="P106" s="1"/>
      <c r="Q106" s="9"/>
      <c r="R106" s="9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5:112">
      <c r="O107" s="1"/>
      <c r="P107" s="1"/>
      <c r="Q107" s="9"/>
      <c r="R107" s="9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5:112">
      <c r="O108" s="1"/>
      <c r="P108" s="1"/>
      <c r="Q108" s="9"/>
      <c r="R108" s="9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5:112">
      <c r="O109" s="1"/>
      <c r="P109" s="1"/>
      <c r="Q109" s="9"/>
      <c r="R109" s="9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5:112">
      <c r="O110" s="1"/>
      <c r="P110" s="1"/>
      <c r="Q110" s="9"/>
      <c r="R110" s="9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5:112">
      <c r="O111" s="1"/>
      <c r="P111" s="1"/>
      <c r="Q111" s="9"/>
      <c r="R111" s="9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5:112">
      <c r="O112" s="1"/>
      <c r="P112" s="1"/>
      <c r="Q112" s="9"/>
      <c r="R112" s="9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5:112">
      <c r="O113" s="1"/>
      <c r="P113" s="1"/>
      <c r="Q113" s="9"/>
      <c r="R113" s="9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5:112">
      <c r="O114" s="1"/>
      <c r="P114" s="1"/>
      <c r="Q114" s="9"/>
      <c r="R114" s="9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5:112">
      <c r="O115" s="1"/>
      <c r="P115" s="1"/>
      <c r="Q115" s="9"/>
      <c r="R115" s="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5:112">
      <c r="O116" s="1"/>
      <c r="P116" s="1"/>
      <c r="Q116" s="9"/>
      <c r="R116" s="9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5:112">
      <c r="O117" s="1"/>
      <c r="P117" s="1"/>
      <c r="Q117" s="9"/>
      <c r="R117" s="9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5:112">
      <c r="O118" s="1"/>
      <c r="P118" s="1"/>
      <c r="Q118" s="9"/>
      <c r="R118" s="9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5:112">
      <c r="O119" s="1"/>
      <c r="P119" s="1"/>
      <c r="Q119" s="9"/>
      <c r="R119" s="9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5:112">
      <c r="O120" s="1"/>
      <c r="P120" s="1"/>
      <c r="Q120" s="9"/>
      <c r="R120" s="9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5:112">
      <c r="O121" s="1"/>
      <c r="P121" s="1"/>
      <c r="Q121" s="9"/>
      <c r="R121" s="9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5:112">
      <c r="O122" s="1"/>
      <c r="P122" s="1"/>
      <c r="Q122" s="9"/>
      <c r="R122" s="9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5:112">
      <c r="O123" s="1"/>
      <c r="P123" s="1"/>
      <c r="Q123" s="9"/>
      <c r="R123" s="9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5:112">
      <c r="O124" s="1"/>
      <c r="P124" s="1"/>
      <c r="Q124" s="9"/>
      <c r="R124" s="9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5:112">
      <c r="O125" s="1"/>
      <c r="P125" s="1"/>
      <c r="Q125" s="9"/>
      <c r="R125" s="9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5:112">
      <c r="O126" s="1"/>
      <c r="P126" s="1"/>
      <c r="Q126" s="9"/>
      <c r="R126" s="9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5:112">
      <c r="O127" s="1"/>
      <c r="P127" s="1"/>
      <c r="Q127" s="9"/>
      <c r="R127" s="9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5:112">
      <c r="O128" s="1"/>
      <c r="P128" s="1"/>
      <c r="Q128" s="9"/>
      <c r="R128" s="9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5:112">
      <c r="O129" s="1"/>
      <c r="P129" s="1"/>
      <c r="Q129" s="9"/>
      <c r="R129" s="9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5:112">
      <c r="O130" s="1"/>
      <c r="P130" s="1"/>
      <c r="Q130" s="9"/>
      <c r="R130" s="9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5:112">
      <c r="O131" s="1"/>
      <c r="P131" s="1"/>
      <c r="Q131" s="9"/>
      <c r="R131" s="9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5:112">
      <c r="O132" s="1"/>
      <c r="P132" s="1"/>
      <c r="Q132" s="9"/>
      <c r="R132" s="9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5:112">
      <c r="O133" s="1"/>
      <c r="P133" s="1"/>
      <c r="Q133" s="9"/>
      <c r="R133" s="9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5:112">
      <c r="O134" s="1"/>
      <c r="P134" s="1"/>
      <c r="Q134" s="9"/>
      <c r="R134" s="9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5:112">
      <c r="O135" s="1"/>
      <c r="P135" s="1"/>
      <c r="Q135" s="9"/>
      <c r="R135" s="9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5:112">
      <c r="O136" s="1"/>
      <c r="P136" s="1"/>
      <c r="Q136" s="9"/>
      <c r="R136" s="9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5:112">
      <c r="O137" s="1"/>
      <c r="P137" s="1"/>
      <c r="Q137" s="9"/>
      <c r="R137" s="9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5:112">
      <c r="O138" s="1"/>
      <c r="P138" s="1"/>
      <c r="Q138" s="9"/>
      <c r="R138" s="9"/>
    </row>
    <row r="139" spans="15:112">
      <c r="O139" s="1"/>
      <c r="P139" s="1"/>
      <c r="Q139" s="9"/>
      <c r="R139" s="9"/>
    </row>
    <row r="140" spans="15:112">
      <c r="O140" s="1"/>
      <c r="P140" s="1"/>
      <c r="Q140" s="9"/>
      <c r="R140" s="9"/>
    </row>
    <row r="141" spans="15:112">
      <c r="O141" s="1"/>
      <c r="P141" s="1"/>
      <c r="Q141" s="9"/>
      <c r="R141" s="9"/>
    </row>
    <row r="142" spans="15:112">
      <c r="O142" s="1"/>
      <c r="P142" s="1"/>
      <c r="Q142" s="9"/>
      <c r="R142" s="9"/>
    </row>
    <row r="143" spans="15:112">
      <c r="O143" s="1"/>
      <c r="P143" s="1"/>
      <c r="Q143" s="9"/>
      <c r="R143" s="9"/>
    </row>
    <row r="144" spans="15:112">
      <c r="O144" s="1"/>
      <c r="P144" s="1"/>
      <c r="Q144" s="9"/>
      <c r="R144" s="9"/>
    </row>
    <row r="145" spans="15:16">
      <c r="O145" s="1"/>
      <c r="P145" s="1"/>
    </row>
    <row r="146" spans="15:16">
      <c r="O146" s="1"/>
      <c r="P146" s="1"/>
    </row>
  </sheetData>
  <mergeCells count="3">
    <mergeCell ref="A1:R1"/>
    <mergeCell ref="A2:R2"/>
    <mergeCell ref="K38:R38"/>
  </mergeCells>
  <phoneticPr fontId="0" type="noConversion"/>
  <conditionalFormatting sqref="I6:N6">
    <cfRule type="expression" dxfId="373" priority="10" stopIfTrue="1">
      <formula>$B$6=""</formula>
    </cfRule>
  </conditionalFormatting>
  <conditionalFormatting sqref="I7:N11">
    <cfRule type="expression" dxfId="372" priority="5" stopIfTrue="1">
      <formula>$B7=""</formula>
    </cfRule>
  </conditionalFormatting>
  <conditionalFormatting sqref="J22:L22">
    <cfRule type="expression" dxfId="371" priority="72" stopIfTrue="1">
      <formula>$I22&gt;0</formula>
    </cfRule>
  </conditionalFormatting>
  <conditionalFormatting sqref="J32:L32">
    <cfRule type="expression" dxfId="370" priority="56" stopIfTrue="1">
      <formula>$I32&gt;0</formula>
    </cfRule>
  </conditionalFormatting>
  <conditionalFormatting sqref="J6:M6 J7:J12">
    <cfRule type="expression" priority="85" stopIfTrue="1">
      <formula>$I6+$J6&lt;=8</formula>
    </cfRule>
  </conditionalFormatting>
  <conditionalFormatting sqref="J6:M12">
    <cfRule type="expression" dxfId="369" priority="92" stopIfTrue="1">
      <formula>$I6&gt;0</formula>
    </cfRule>
  </conditionalFormatting>
  <conditionalFormatting sqref="J16:M17">
    <cfRule type="expression" priority="68" stopIfTrue="1">
      <formula>$I16+$J16&lt;=8</formula>
    </cfRule>
  </conditionalFormatting>
  <conditionalFormatting sqref="J16:M21">
    <cfRule type="expression" dxfId="368" priority="73" stopIfTrue="1">
      <formula>$I16&gt;0</formula>
    </cfRule>
  </conditionalFormatting>
  <conditionalFormatting sqref="J18:M18">
    <cfRule type="expression" priority="67" stopIfTrue="1">
      <formula>$I18+$J18&lt;=0</formula>
    </cfRule>
  </conditionalFormatting>
  <conditionalFormatting sqref="J19:M22">
    <cfRule type="expression" priority="44" stopIfTrue="1">
      <formula>$I19+$J19&lt;=8</formula>
    </cfRule>
  </conditionalFormatting>
  <conditionalFormatting sqref="J26:M27">
    <cfRule type="expression" priority="52" stopIfTrue="1">
      <formula>$I26+$J26&lt;=8</formula>
    </cfRule>
  </conditionalFormatting>
  <conditionalFormatting sqref="J26:M31">
    <cfRule type="expression" dxfId="367" priority="57" stopIfTrue="1">
      <formula>$I26&gt;0</formula>
    </cfRule>
  </conditionalFormatting>
  <conditionalFormatting sqref="J28:M28">
    <cfRule type="expression" priority="51" stopIfTrue="1">
      <formula>$I28+$J28&lt;=0</formula>
    </cfRule>
  </conditionalFormatting>
  <conditionalFormatting sqref="J29:M32">
    <cfRule type="expression" priority="42" stopIfTrue="1">
      <formula>$I29+$J29&lt;=8</formula>
    </cfRule>
  </conditionalFormatting>
  <conditionalFormatting sqref="K6:K12">
    <cfRule type="cellIs" dxfId="366" priority="89" stopIfTrue="1" operator="greaterThan">
      <formula>8</formula>
    </cfRule>
  </conditionalFormatting>
  <conditionalFormatting sqref="K16:K22">
    <cfRule type="cellIs" dxfId="365" priority="71" stopIfTrue="1" operator="greaterThan">
      <formula>8</formula>
    </cfRule>
  </conditionalFormatting>
  <conditionalFormatting sqref="K26:K32">
    <cfRule type="cellIs" dxfId="364" priority="55" stopIfTrue="1" operator="greaterThan">
      <formula>8</formula>
    </cfRule>
  </conditionalFormatting>
  <conditionalFormatting sqref="K7:M7">
    <cfRule type="expression" priority="84" stopIfTrue="1">
      <formula>$I7+$J7&lt;=8</formula>
    </cfRule>
  </conditionalFormatting>
  <conditionalFormatting sqref="K8:N8">
    <cfRule type="expression" priority="15" stopIfTrue="1">
      <formula>$I8+$J8&lt;=0</formula>
    </cfRule>
  </conditionalFormatting>
  <conditionalFormatting sqref="K9:N12">
    <cfRule type="expression" priority="11" stopIfTrue="1">
      <formula>$I9+$J9&lt;=8</formula>
    </cfRule>
  </conditionalFormatting>
  <conditionalFormatting sqref="L6:L10">
    <cfRule type="cellIs" dxfId="363" priority="88" stopIfTrue="1" operator="greaterThan">
      <formula>4</formula>
    </cfRule>
  </conditionalFormatting>
  <conditionalFormatting sqref="L16:L20">
    <cfRule type="cellIs" dxfId="362" priority="70" stopIfTrue="1" operator="greaterThan">
      <formula>4</formula>
    </cfRule>
  </conditionalFormatting>
  <conditionalFormatting sqref="L26:L30">
    <cfRule type="cellIs" dxfId="361" priority="54" stopIfTrue="1" operator="greaterThan">
      <formula>4</formula>
    </cfRule>
  </conditionalFormatting>
  <conditionalFormatting sqref="M22">
    <cfRule type="expression" dxfId="360" priority="45" stopIfTrue="1">
      <formula>$I22&gt;0</formula>
    </cfRule>
  </conditionalFormatting>
  <conditionalFormatting sqref="M32">
    <cfRule type="expression" dxfId="359" priority="43" stopIfTrue="1">
      <formula>$I32&gt;0</formula>
    </cfRule>
  </conditionalFormatting>
  <conditionalFormatting sqref="N6:N7">
    <cfRule type="expression" priority="16" stopIfTrue="1">
      <formula>$I6+$J6&lt;=8</formula>
    </cfRule>
  </conditionalFormatting>
  <conditionalFormatting sqref="N6:N12">
    <cfRule type="expression" dxfId="358" priority="18" stopIfTrue="1">
      <formula>$I6&gt;0</formula>
    </cfRule>
  </conditionalFormatting>
  <conditionalFormatting sqref="N16">
    <cfRule type="expression" priority="1" stopIfTrue="1">
      <formula>$I16+$J16&lt;=8</formula>
    </cfRule>
  </conditionalFormatting>
  <conditionalFormatting sqref="N16:N22">
    <cfRule type="expression" dxfId="357" priority="2" stopIfTrue="1">
      <formula>$I16&gt;0</formula>
    </cfRule>
  </conditionalFormatting>
  <conditionalFormatting sqref="N26:N32">
    <cfRule type="expression" dxfId="356" priority="3" stopIfTrue="1">
      <formula>$I26&gt;0</formula>
    </cfRule>
  </conditionalFormatting>
  <pageMargins left="0.25" right="0.26" top="0.22" bottom="0.28999999999999998" header="0.19" footer="0.25"/>
  <pageSetup scale="79" orientation="landscape" r:id="rId1"/>
  <headerFooter alignWithMargins="0">
    <oddFooter>&amp;L&amp;A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6A95A-A4D5-48F4-A289-6D5ED97243C4}">
  <dimension ref="A1:DH156"/>
  <sheetViews>
    <sheetView topLeftCell="A3" zoomScale="75" workbookViewId="0">
      <selection activeCell="M45" sqref="M45"/>
    </sheetView>
  </sheetViews>
  <sheetFormatPr defaultColWidth="9.1796875" defaultRowHeight="12.5"/>
  <cols>
    <col min="1" max="1" width="8" style="2" customWidth="1"/>
    <col min="2" max="2" width="11.1796875" style="43" customWidth="1"/>
    <col min="3" max="8" width="10.453125" style="2" customWidth="1"/>
    <col min="9" max="9" width="12.1796875" style="78" bestFit="1" customWidth="1"/>
    <col min="10" max="10" width="11" style="2" customWidth="1"/>
    <col min="11" max="13" width="10.453125" style="2" customWidth="1"/>
    <col min="14" max="14" width="9.453125" style="2" customWidth="1"/>
    <col min="15" max="16" width="4.453125" style="2" customWidth="1"/>
    <col min="17" max="17" width="9.453125" style="10" bestFit="1" customWidth="1"/>
    <col min="18" max="18" width="12.453125" style="10" customWidth="1"/>
    <col min="19" max="27" width="0" style="2" hidden="1" customWidth="1"/>
    <col min="28" max="16384" width="9.1796875" style="2"/>
  </cols>
  <sheetData>
    <row r="1" spans="1:112" ht="35">
      <c r="A1" s="139" t="s">
        <v>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20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s="3" customFormat="1" ht="27" customHeight="1" thickBot="1">
      <c r="B3" s="4" t="s">
        <v>1</v>
      </c>
      <c r="C3" s="85"/>
      <c r="D3" s="5"/>
      <c r="E3" s="6"/>
      <c r="F3" s="5"/>
      <c r="G3" s="8"/>
      <c r="H3" s="8"/>
      <c r="I3" s="74"/>
      <c r="L3" s="7" t="s">
        <v>2</v>
      </c>
      <c r="M3" s="85"/>
      <c r="N3" s="5"/>
      <c r="O3" s="5"/>
      <c r="P3" s="5"/>
      <c r="Q3" s="5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</row>
    <row r="4" spans="1:112" s="1" customFormat="1" ht="15" customHeight="1" thickBot="1">
      <c r="A4" s="22"/>
      <c r="B4" s="23"/>
      <c r="C4" s="24"/>
      <c r="D4" s="9"/>
      <c r="E4" s="9"/>
      <c r="F4" s="9"/>
      <c r="G4" s="9"/>
      <c r="H4" s="9"/>
      <c r="I4" s="63"/>
      <c r="J4" s="63"/>
      <c r="K4" s="63"/>
      <c r="L4" s="63"/>
      <c r="M4" s="63"/>
      <c r="N4" s="9"/>
      <c r="O4" s="9"/>
      <c r="P4" s="9"/>
      <c r="Q4" s="45"/>
      <c r="R4" s="45"/>
      <c r="S4" t="s">
        <v>55</v>
      </c>
      <c r="T4"/>
      <c r="U4"/>
      <c r="V4"/>
      <c r="W4"/>
      <c r="X4"/>
      <c r="Y4"/>
      <c r="Z4"/>
      <c r="AA4"/>
    </row>
    <row r="5" spans="1:112" ht="15" customHeight="1">
      <c r="A5" s="10"/>
      <c r="B5" s="14" t="s">
        <v>3</v>
      </c>
      <c r="C5" s="15" t="s">
        <v>4</v>
      </c>
      <c r="D5" s="15" t="s">
        <v>5</v>
      </c>
      <c r="E5" s="15" t="s">
        <v>4</v>
      </c>
      <c r="F5" s="15" t="s">
        <v>5</v>
      </c>
      <c r="G5" s="28" t="s">
        <v>4</v>
      </c>
      <c r="H5" s="28" t="s">
        <v>5</v>
      </c>
      <c r="I5" s="75" t="s">
        <v>6</v>
      </c>
      <c r="J5" s="29" t="s">
        <v>7</v>
      </c>
      <c r="K5" s="30" t="s">
        <v>8</v>
      </c>
      <c r="L5" s="16" t="s">
        <v>9</v>
      </c>
      <c r="M5" s="30" t="s">
        <v>10</v>
      </c>
      <c r="N5" s="16" t="s">
        <v>11</v>
      </c>
      <c r="O5" s="17" t="s">
        <v>12</v>
      </c>
      <c r="P5" s="17" t="s">
        <v>13</v>
      </c>
      <c r="Q5" s="81" t="s">
        <v>14</v>
      </c>
      <c r="R5" s="87"/>
      <c r="S5" t="s">
        <v>47</v>
      </c>
      <c r="T5" t="s">
        <v>42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54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</row>
    <row r="6" spans="1:112" s="44" customFormat="1" ht="15" customHeight="1">
      <c r="A6" s="19" t="s">
        <v>15</v>
      </c>
      <c r="B6" s="92"/>
      <c r="C6" s="90"/>
      <c r="D6" s="90"/>
      <c r="E6" s="90"/>
      <c r="F6" s="90"/>
      <c r="G6" s="66"/>
      <c r="H6" s="66"/>
      <c r="I6" s="76"/>
      <c r="J6" s="67">
        <f>IF(B6="",'03-15-2026'!J26,((D6-C6)+(F6-E6)+(H6-G6))*24)</f>
        <v>0</v>
      </c>
      <c r="K6" s="67">
        <f>IF(J6&gt;=8,8,IF(J6&lt;8,J6,0))</f>
        <v>0</v>
      </c>
      <c r="L6" s="68">
        <f>IF((J6-K6)&lt;=4,J6-K6,4)</f>
        <v>0</v>
      </c>
      <c r="M6" s="69">
        <f t="shared" ref="M6:M11" si="0">IF(J6&gt;12,J6-SUM(K6:L6),0)</f>
        <v>0</v>
      </c>
      <c r="N6" s="73"/>
      <c r="O6" s="18" t="s">
        <v>19</v>
      </c>
      <c r="P6" s="18" t="s">
        <v>19</v>
      </c>
      <c r="Q6" s="84">
        <f t="shared" ref="Q6:Q12" si="1">IF(J6&gt;8,J6-8,0)</f>
        <v>0</v>
      </c>
      <c r="R6" s="116">
        <f t="shared" ref="R6:R12" si="2">IF(J6-I6&gt;0,1,0)</f>
        <v>0</v>
      </c>
      <c r="S6" s="44">
        <f t="shared" ref="S6:S12" si="3">IF($N6=S$5,$I6,0)</f>
        <v>0</v>
      </c>
      <c r="T6" s="44">
        <f t="shared" ref="T6:AA22" si="4">IF($N6=T$5,$I6,0)</f>
        <v>0</v>
      </c>
      <c r="U6" s="44">
        <f t="shared" si="4"/>
        <v>0</v>
      </c>
      <c r="V6" s="44">
        <f t="shared" si="4"/>
        <v>0</v>
      </c>
      <c r="W6" s="44">
        <f t="shared" si="4"/>
        <v>0</v>
      </c>
      <c r="X6" s="44">
        <f t="shared" si="4"/>
        <v>0</v>
      </c>
      <c r="Y6" s="44">
        <f t="shared" si="4"/>
        <v>0</v>
      </c>
      <c r="Z6" s="44">
        <f t="shared" si="4"/>
        <v>0</v>
      </c>
      <c r="AA6" s="44">
        <f t="shared" si="4"/>
        <v>0</v>
      </c>
    </row>
    <row r="7" spans="1:112" s="44" customFormat="1" ht="15" customHeight="1">
      <c r="A7" s="19" t="s">
        <v>16</v>
      </c>
      <c r="B7" s="92"/>
      <c r="C7" s="90"/>
      <c r="D7" s="90"/>
      <c r="E7" s="90"/>
      <c r="F7" s="90"/>
      <c r="G7" s="72"/>
      <c r="H7" s="72"/>
      <c r="I7" s="76"/>
      <c r="J7" s="67">
        <f>IF(B7="",'03-15-2026'!J27,((D7-C7)+(F7-E7)+(H7-G7))*24)</f>
        <v>0</v>
      </c>
      <c r="K7" s="67">
        <f>IF(J7&gt;=8,8,IF(J7&lt;8,J7,0))</f>
        <v>0</v>
      </c>
      <c r="L7" s="68">
        <f>IF((J7-K7)&lt;=4,J7-K7,4)</f>
        <v>0</v>
      </c>
      <c r="M7" s="69">
        <f t="shared" si="0"/>
        <v>0</v>
      </c>
      <c r="N7" s="73"/>
      <c r="O7" s="18" t="s">
        <v>19</v>
      </c>
      <c r="P7" s="18" t="s">
        <v>19</v>
      </c>
      <c r="Q7" s="84">
        <f t="shared" si="1"/>
        <v>0</v>
      </c>
      <c r="R7" s="116">
        <f t="shared" si="2"/>
        <v>0</v>
      </c>
      <c r="S7" s="44">
        <f t="shared" si="3"/>
        <v>0</v>
      </c>
      <c r="T7" s="44">
        <f t="shared" si="4"/>
        <v>0</v>
      </c>
      <c r="U7" s="44">
        <f t="shared" si="4"/>
        <v>0</v>
      </c>
      <c r="V7" s="44">
        <f t="shared" si="4"/>
        <v>0</v>
      </c>
      <c r="W7" s="44">
        <f t="shared" si="4"/>
        <v>0</v>
      </c>
      <c r="X7" s="44">
        <f t="shared" si="4"/>
        <v>0</v>
      </c>
      <c r="Y7" s="44">
        <f t="shared" si="4"/>
        <v>0</v>
      </c>
      <c r="Z7" s="44">
        <f t="shared" si="4"/>
        <v>0</v>
      </c>
      <c r="AA7" s="44">
        <f t="shared" si="4"/>
        <v>0</v>
      </c>
    </row>
    <row r="8" spans="1:112" s="44" customFormat="1" ht="15" customHeight="1">
      <c r="A8" s="19" t="s">
        <v>17</v>
      </c>
      <c r="B8" s="92"/>
      <c r="C8" s="90"/>
      <c r="D8" s="90"/>
      <c r="E8" s="90"/>
      <c r="F8" s="90"/>
      <c r="G8" s="72"/>
      <c r="H8" s="72"/>
      <c r="I8" s="76"/>
      <c r="J8" s="67">
        <f>IF(B8="",'03-15-2026'!J28,((D8-C8)+(F8-E8)+(H8-G8))*24)</f>
        <v>0</v>
      </c>
      <c r="K8" s="67">
        <f>IF(J8&gt;=8,8,IF(J8&lt;8,J8,0))</f>
        <v>0</v>
      </c>
      <c r="L8" s="68">
        <f>IF((J8-K8)&lt;=4,J8-K8,4)</f>
        <v>0</v>
      </c>
      <c r="M8" s="69">
        <f t="shared" si="0"/>
        <v>0</v>
      </c>
      <c r="N8" s="73"/>
      <c r="O8" s="18" t="s">
        <v>19</v>
      </c>
      <c r="P8" s="18" t="s">
        <v>19</v>
      </c>
      <c r="Q8" s="84">
        <f t="shared" si="1"/>
        <v>0</v>
      </c>
      <c r="R8" s="116">
        <f t="shared" si="2"/>
        <v>0</v>
      </c>
      <c r="S8" s="44">
        <f t="shared" si="3"/>
        <v>0</v>
      </c>
      <c r="T8" s="44">
        <f t="shared" si="4"/>
        <v>0</v>
      </c>
      <c r="U8" s="44">
        <f t="shared" si="4"/>
        <v>0</v>
      </c>
      <c r="V8" s="44">
        <f t="shared" si="4"/>
        <v>0</v>
      </c>
      <c r="W8" s="44">
        <f t="shared" si="4"/>
        <v>0</v>
      </c>
      <c r="X8" s="44">
        <f t="shared" si="4"/>
        <v>0</v>
      </c>
      <c r="Y8" s="44">
        <f t="shared" si="4"/>
        <v>0</v>
      </c>
      <c r="Z8" s="44">
        <f t="shared" si="4"/>
        <v>0</v>
      </c>
      <c r="AA8" s="44">
        <f t="shared" si="4"/>
        <v>0</v>
      </c>
    </row>
    <row r="9" spans="1:112" s="44" customFormat="1" ht="15" customHeight="1">
      <c r="A9" s="19" t="s">
        <v>18</v>
      </c>
      <c r="B9" s="92"/>
      <c r="C9" s="90"/>
      <c r="D9" s="90"/>
      <c r="E9" s="90"/>
      <c r="F9" s="90"/>
      <c r="G9" s="72"/>
      <c r="H9" s="72"/>
      <c r="I9" s="76"/>
      <c r="J9" s="67">
        <f>IF(B9="",'03-15-2026'!J29,((D9-C9)+(F9-E9)+(H9-G9))*24)</f>
        <v>0</v>
      </c>
      <c r="K9" s="67">
        <f>IF(J9&gt;=8,8,IF(J9&lt;8,J9,0))</f>
        <v>0</v>
      </c>
      <c r="L9" s="68">
        <f>IF((J9-K9)&lt;=4,J9-K9,4)</f>
        <v>0</v>
      </c>
      <c r="M9" s="69">
        <f t="shared" si="0"/>
        <v>0</v>
      </c>
      <c r="N9" s="73"/>
      <c r="O9" s="18" t="s">
        <v>19</v>
      </c>
      <c r="P9" s="18" t="s">
        <v>19</v>
      </c>
      <c r="Q9" s="84">
        <f t="shared" si="1"/>
        <v>0</v>
      </c>
      <c r="R9" s="116">
        <f t="shared" si="2"/>
        <v>0</v>
      </c>
      <c r="S9" s="44">
        <f t="shared" si="3"/>
        <v>0</v>
      </c>
      <c r="T9" s="44">
        <f t="shared" si="4"/>
        <v>0</v>
      </c>
      <c r="U9" s="44">
        <f t="shared" si="4"/>
        <v>0</v>
      </c>
      <c r="V9" s="44">
        <f t="shared" si="4"/>
        <v>0</v>
      </c>
      <c r="W9" s="44">
        <f t="shared" si="4"/>
        <v>0</v>
      </c>
      <c r="X9" s="44">
        <f t="shared" si="4"/>
        <v>0</v>
      </c>
      <c r="Y9" s="44">
        <f t="shared" si="4"/>
        <v>0</v>
      </c>
      <c r="Z9" s="44">
        <f t="shared" si="4"/>
        <v>0</v>
      </c>
      <c r="AA9" s="44">
        <f t="shared" si="4"/>
        <v>0</v>
      </c>
    </row>
    <row r="10" spans="1:112" s="44" customFormat="1" ht="15" customHeight="1">
      <c r="A10" s="19" t="s">
        <v>20</v>
      </c>
      <c r="B10" s="92"/>
      <c r="C10" s="70"/>
      <c r="D10" s="70"/>
      <c r="E10" s="70"/>
      <c r="F10" s="71"/>
      <c r="G10" s="72"/>
      <c r="H10" s="72"/>
      <c r="I10" s="76"/>
      <c r="J10" s="67">
        <f>IF(B10="",'03-15-2026'!J30,((D10-C10)+(F10-E10)+(H10-G10))*24)</f>
        <v>0</v>
      </c>
      <c r="K10" s="67">
        <f>IF(J10&gt;=8,8,IF(J10&lt;8,J10,0))</f>
        <v>0</v>
      </c>
      <c r="L10" s="68">
        <f>IF((J10-K10)&lt;=4,J10-K10,4)</f>
        <v>0</v>
      </c>
      <c r="M10" s="69">
        <f t="shared" si="0"/>
        <v>0</v>
      </c>
      <c r="N10" s="73"/>
      <c r="O10" s="18" t="s">
        <v>19</v>
      </c>
      <c r="P10" s="18" t="s">
        <v>19</v>
      </c>
      <c r="Q10" s="84">
        <f t="shared" si="1"/>
        <v>0</v>
      </c>
      <c r="R10" s="116">
        <f t="shared" si="2"/>
        <v>0</v>
      </c>
      <c r="S10" s="44">
        <f t="shared" si="3"/>
        <v>0</v>
      </c>
      <c r="T10" s="44">
        <f t="shared" si="4"/>
        <v>0</v>
      </c>
      <c r="U10" s="44">
        <f t="shared" si="4"/>
        <v>0</v>
      </c>
      <c r="V10" s="44">
        <f t="shared" si="4"/>
        <v>0</v>
      </c>
      <c r="W10" s="44">
        <f t="shared" si="4"/>
        <v>0</v>
      </c>
      <c r="X10" s="44">
        <f t="shared" si="4"/>
        <v>0</v>
      </c>
      <c r="Y10" s="44">
        <f t="shared" si="4"/>
        <v>0</v>
      </c>
      <c r="Z10" s="44">
        <f t="shared" si="4"/>
        <v>0</v>
      </c>
      <c r="AA10" s="44">
        <f t="shared" si="4"/>
        <v>0</v>
      </c>
    </row>
    <row r="11" spans="1:112" s="1" customFormat="1" ht="15" customHeight="1">
      <c r="A11" s="20" t="s">
        <v>21</v>
      </c>
      <c r="B11" s="92"/>
      <c r="C11" s="70"/>
      <c r="D11" s="70"/>
      <c r="E11" s="70"/>
      <c r="F11" s="71"/>
      <c r="G11" s="72"/>
      <c r="H11" s="72"/>
      <c r="I11" s="76"/>
      <c r="J11" s="67">
        <f>IF(B11="",'03-15-2026'!J31,((D11-C11)+(F11-E11)+(H11-G11))*24)</f>
        <v>0</v>
      </c>
      <c r="K11" s="67">
        <f>IF(J11&gt;=8,IF(SUM(K6:K10)&gt;=40,0,IF((SUM(K6:K10)+J11)&gt;=40,IF(40-SUM(K6:K10)&gt;8,8,40-SUM(K6:K10)),IF(J11&gt;=8,8,IF(J11&lt;8,J11,0)))),IF(J11&lt;8,IF(SUM(K6:K10)&gt;=40,0,IF((SUM(K6:K10)+J11)&gt;=40,40-SUM(K6:K10),IF(J11&gt;=8,8,IF(J11&lt;8,J11,0))))))</f>
        <v>0</v>
      </c>
      <c r="L11" s="68">
        <f>IF(K11=J11,0,IF((SUM(K6:K10)+J11)&gt;=40,IF(J11&lt;=12,J11-K11,IF(J11&gt;12,12-K11,IF((J11-K11)&lt;=4,J11-K11,4))),IF(J11&lt;=12,J11-K11,IF(J11&gt;12,12-K11,IF((J11-K11)&lt;=4,J11-K11,4)))))</f>
        <v>0</v>
      </c>
      <c r="M11" s="69">
        <f t="shared" si="0"/>
        <v>0</v>
      </c>
      <c r="N11" s="73"/>
      <c r="O11" s="18" t="s">
        <v>19</v>
      </c>
      <c r="P11" s="18" t="s">
        <v>19</v>
      </c>
      <c r="Q11" s="82">
        <f t="shared" si="1"/>
        <v>0</v>
      </c>
      <c r="R11" s="116">
        <f t="shared" si="2"/>
        <v>0</v>
      </c>
      <c r="S11" s="44">
        <f t="shared" si="3"/>
        <v>0</v>
      </c>
      <c r="T11" s="44">
        <f t="shared" si="4"/>
        <v>0</v>
      </c>
      <c r="U11" s="44">
        <f t="shared" si="4"/>
        <v>0</v>
      </c>
      <c r="V11" s="44">
        <f t="shared" si="4"/>
        <v>0</v>
      </c>
      <c r="W11" s="44">
        <f t="shared" si="4"/>
        <v>0</v>
      </c>
      <c r="X11" s="44">
        <f t="shared" si="4"/>
        <v>0</v>
      </c>
      <c r="Y11" s="44">
        <f t="shared" si="4"/>
        <v>0</v>
      </c>
      <c r="Z11" s="44">
        <f t="shared" si="4"/>
        <v>0</v>
      </c>
      <c r="AA11" s="44">
        <f t="shared" si="4"/>
        <v>0</v>
      </c>
    </row>
    <row r="12" spans="1:112" s="1" customFormat="1" ht="15" customHeight="1" thickBot="1">
      <c r="A12" s="20" t="s">
        <v>22</v>
      </c>
      <c r="B12" s="92"/>
      <c r="C12" s="70"/>
      <c r="D12" s="70"/>
      <c r="E12" s="70"/>
      <c r="F12" s="71"/>
      <c r="G12" s="72"/>
      <c r="H12" s="72"/>
      <c r="I12" s="76"/>
      <c r="J12" s="67">
        <f>IF(B12="",'03-15-2026'!J32,((D12-C12)+(F12-E12)+(H12-G12))*24)</f>
        <v>0</v>
      </c>
      <c r="K12" s="67">
        <f>IF(SUM(R6:R11)=6,0,IF(J12=0,0,IF(SUM(K6:K11)&gt;=40,0,IF((SUM(K6:K11)+J12)&gt;=40,IF(J12&gt;8,IF(40-SUM(K6:K11)&gt;8,8,40-SUM(K6:K11)),40-SUM(K6:K11)),IF(J12&gt;=8,8,IF(J12&lt;8,J12,0))))))</f>
        <v>0</v>
      </c>
      <c r="L12" s="68">
        <f>IF(SUM(R6:R11)=6,IF(J12&gt;=8,8,J12),IF(K13=40,IF(J12&lt;=12,J12-K12,IF(J12&gt;12,12-K12,IF((J12-K12)&lt;=4,J12-K12,4))),IF(SUM(R6:R11)=6,IF(J12&lt;=12,J12-K12,IF(J12&gt;12,12-K12,IF((J12-K12)&lt;=4,J12-K12,4))),IF(J12&gt;8,IF(J12&gt;12,4,J12-K12),0))))</f>
        <v>0</v>
      </c>
      <c r="M12" s="69">
        <f>IF(J12&gt;12,J12-SUM(K12:L12),IF(J12&gt;0,IF((K12+L12)=J12,0,J12-L12),0))</f>
        <v>0</v>
      </c>
      <c r="N12" s="73"/>
      <c r="O12" s="18" t="s">
        <v>19</v>
      </c>
      <c r="P12" s="18" t="s">
        <v>19</v>
      </c>
      <c r="Q12" s="83">
        <f t="shared" si="1"/>
        <v>0</v>
      </c>
      <c r="R12" s="117">
        <f t="shared" si="2"/>
        <v>0</v>
      </c>
      <c r="S12" s="44">
        <f t="shared" si="3"/>
        <v>0</v>
      </c>
      <c r="T12" s="44">
        <f t="shared" si="4"/>
        <v>0</v>
      </c>
      <c r="U12" s="44">
        <f t="shared" si="4"/>
        <v>0</v>
      </c>
      <c r="V12" s="44">
        <f t="shared" si="4"/>
        <v>0</v>
      </c>
      <c r="W12" s="44">
        <f t="shared" si="4"/>
        <v>0</v>
      </c>
      <c r="X12" s="44">
        <f t="shared" si="4"/>
        <v>0</v>
      </c>
      <c r="Y12" s="44">
        <f t="shared" si="4"/>
        <v>0</v>
      </c>
      <c r="Z12" s="44">
        <f t="shared" si="4"/>
        <v>0</v>
      </c>
      <c r="AA12" s="44">
        <f t="shared" si="4"/>
        <v>0</v>
      </c>
    </row>
    <row r="13" spans="1:112" s="1" customFormat="1" ht="18" customHeight="1" thickBot="1">
      <c r="A13" s="22"/>
      <c r="B13" s="23"/>
      <c r="C13" s="24" t="s">
        <v>23</v>
      </c>
      <c r="D13" s="9"/>
      <c r="E13" s="9"/>
      <c r="F13" s="9"/>
      <c r="G13" s="9"/>
      <c r="H13" s="9"/>
      <c r="I13" s="25">
        <f>SUM(I6:I12)</f>
        <v>0</v>
      </c>
      <c r="J13" s="25">
        <f>SUM(J6:J12)</f>
        <v>0</v>
      </c>
      <c r="K13" s="25">
        <f>SUM(K6:K12)</f>
        <v>0</v>
      </c>
      <c r="L13" s="25">
        <f>SUM(L6:L12)</f>
        <v>0</v>
      </c>
      <c r="M13" s="25">
        <f>SUM(M6:M12)</f>
        <v>0</v>
      </c>
      <c r="N13" s="9"/>
      <c r="O13" s="9"/>
      <c r="P13" s="9"/>
      <c r="Q13" s="86">
        <f>SUM(Q6:Q12)</f>
        <v>0</v>
      </c>
      <c r="R13" s="118"/>
      <c r="S13" s="44"/>
      <c r="T13" s="44"/>
      <c r="U13" s="44"/>
      <c r="V13" s="44"/>
      <c r="W13" s="44"/>
      <c r="X13" s="44"/>
      <c r="Y13" s="44"/>
      <c r="Z13" s="44"/>
      <c r="AA13" s="44"/>
    </row>
    <row r="14" spans="1:112" s="1" customFormat="1" ht="18" customHeight="1" thickBot="1">
      <c r="A14" s="22"/>
      <c r="B14" s="23"/>
      <c r="C14" s="24"/>
      <c r="D14" s="9"/>
      <c r="E14" s="9"/>
      <c r="F14" s="9"/>
      <c r="G14" s="9"/>
      <c r="H14" s="9"/>
      <c r="I14" s="63"/>
      <c r="J14" s="63"/>
      <c r="K14" s="63"/>
      <c r="L14" s="63"/>
      <c r="M14" s="63"/>
      <c r="N14" s="9"/>
      <c r="O14" s="9"/>
      <c r="P14" s="9"/>
      <c r="Q14" s="45"/>
      <c r="R14" s="118"/>
      <c r="S14" s="44"/>
      <c r="T14" s="44"/>
      <c r="U14" s="44"/>
      <c r="V14" s="44"/>
      <c r="W14" s="44"/>
      <c r="X14" s="44"/>
      <c r="Y14" s="44"/>
      <c r="Z14" s="44"/>
      <c r="AA14" s="44"/>
    </row>
    <row r="15" spans="1:112" s="1" customFormat="1" ht="15" customHeight="1">
      <c r="A15" s="22"/>
      <c r="B15" s="23"/>
      <c r="C15" s="15" t="s">
        <v>4</v>
      </c>
      <c r="D15" s="15" t="s">
        <v>5</v>
      </c>
      <c r="E15" s="15" t="s">
        <v>4</v>
      </c>
      <c r="F15" s="15" t="s">
        <v>5</v>
      </c>
      <c r="G15" s="28" t="s">
        <v>4</v>
      </c>
      <c r="H15" s="28" t="s">
        <v>5</v>
      </c>
      <c r="I15" s="75" t="s">
        <v>6</v>
      </c>
      <c r="J15" s="29" t="s">
        <v>7</v>
      </c>
      <c r="K15" s="30" t="s">
        <v>8</v>
      </c>
      <c r="L15" s="16" t="s">
        <v>9</v>
      </c>
      <c r="M15" s="30" t="s">
        <v>10</v>
      </c>
      <c r="N15" s="16" t="s">
        <v>11</v>
      </c>
      <c r="O15" s="17" t="s">
        <v>12</v>
      </c>
      <c r="P15" s="17" t="s">
        <v>13</v>
      </c>
      <c r="Q15" s="81" t="s">
        <v>14</v>
      </c>
      <c r="R15" s="118"/>
      <c r="S15" s="44"/>
      <c r="T15" s="44"/>
      <c r="U15" s="44"/>
      <c r="V15" s="44"/>
      <c r="W15" s="44"/>
      <c r="X15" s="44"/>
      <c r="Y15" s="44"/>
      <c r="Z15" s="44"/>
      <c r="AA15" s="44"/>
    </row>
    <row r="16" spans="1:112" s="44" customFormat="1" ht="15" customHeight="1">
      <c r="A16" s="19" t="s">
        <v>15</v>
      </c>
      <c r="B16" s="92">
        <v>46097</v>
      </c>
      <c r="C16" s="90"/>
      <c r="D16" s="90"/>
      <c r="E16" s="90"/>
      <c r="F16" s="90"/>
      <c r="G16" s="66"/>
      <c r="H16" s="66"/>
      <c r="I16" s="91"/>
      <c r="J16" s="67">
        <f t="shared" ref="J16:J22" si="5">((D16-C16)+(F16-E16)+(H16-G16))*24</f>
        <v>0</v>
      </c>
      <c r="K16" s="67">
        <f>IF(J16&gt;=8,8,IF(J16&lt;8,J16,0))</f>
        <v>0</v>
      </c>
      <c r="L16" s="67">
        <f>IF((J16-K16)&lt;=4,J16-K16,4)</f>
        <v>0</v>
      </c>
      <c r="M16" s="69">
        <f t="shared" ref="M16:M21" si="6">IF(J16&gt;12,J16-SUM(K16:L16),0)</f>
        <v>0</v>
      </c>
      <c r="N16" s="73"/>
      <c r="O16" s="18" t="s">
        <v>19</v>
      </c>
      <c r="P16" s="18" t="s">
        <v>19</v>
      </c>
      <c r="Q16" s="84">
        <f t="shared" ref="Q16:Q22" si="7">IF(J16&gt;8,J16-8,0)</f>
        <v>0</v>
      </c>
      <c r="R16" s="116">
        <f t="shared" ref="R16:R22" si="8">IF(J16-I16&gt;0,1,0)</f>
        <v>0</v>
      </c>
      <c r="S16" s="44">
        <f t="shared" ref="S16:S22" si="9">IF($N16=S$5,$I16,0)</f>
        <v>0</v>
      </c>
      <c r="T16" s="44">
        <f t="shared" si="4"/>
        <v>0</v>
      </c>
      <c r="U16" s="44">
        <f t="shared" si="4"/>
        <v>0</v>
      </c>
      <c r="V16" s="44">
        <f t="shared" si="4"/>
        <v>0</v>
      </c>
      <c r="W16" s="44">
        <f t="shared" si="4"/>
        <v>0</v>
      </c>
      <c r="X16" s="44">
        <f t="shared" si="4"/>
        <v>0</v>
      </c>
      <c r="Y16" s="44">
        <f t="shared" si="4"/>
        <v>0</v>
      </c>
      <c r="Z16" s="44">
        <f t="shared" si="4"/>
        <v>0</v>
      </c>
      <c r="AA16" s="44">
        <f t="shared" si="4"/>
        <v>0</v>
      </c>
    </row>
    <row r="17" spans="1:27" s="44" customFormat="1" ht="15" customHeight="1">
      <c r="A17" s="19" t="s">
        <v>16</v>
      </c>
      <c r="B17" s="92">
        <v>46098</v>
      </c>
      <c r="C17" s="90"/>
      <c r="D17" s="90"/>
      <c r="E17" s="90"/>
      <c r="F17" s="90"/>
      <c r="G17" s="66"/>
      <c r="H17" s="66"/>
      <c r="I17" s="91"/>
      <c r="J17" s="67">
        <f t="shared" si="5"/>
        <v>0</v>
      </c>
      <c r="K17" s="67">
        <f>IF(J17&gt;=8,8,IF(J17&lt;8,J17,0))</f>
        <v>0</v>
      </c>
      <c r="L17" s="68">
        <f>IF((J17-K17)&lt;=4,J17-K17,4)</f>
        <v>0</v>
      </c>
      <c r="M17" s="69">
        <f t="shared" si="6"/>
        <v>0</v>
      </c>
      <c r="N17" s="73"/>
      <c r="O17" s="18" t="s">
        <v>19</v>
      </c>
      <c r="P17" s="18" t="s">
        <v>19</v>
      </c>
      <c r="Q17" s="84">
        <f t="shared" si="7"/>
        <v>0</v>
      </c>
      <c r="R17" s="116">
        <f t="shared" si="8"/>
        <v>0</v>
      </c>
      <c r="S17" s="44">
        <f t="shared" si="9"/>
        <v>0</v>
      </c>
      <c r="T17" s="44">
        <f t="shared" si="4"/>
        <v>0</v>
      </c>
      <c r="U17" s="44">
        <f t="shared" si="4"/>
        <v>0</v>
      </c>
      <c r="V17" s="44">
        <f t="shared" si="4"/>
        <v>0</v>
      </c>
      <c r="W17" s="44">
        <f t="shared" si="4"/>
        <v>0</v>
      </c>
      <c r="X17" s="44">
        <f t="shared" si="4"/>
        <v>0</v>
      </c>
      <c r="Y17" s="44">
        <f t="shared" si="4"/>
        <v>0</v>
      </c>
      <c r="Z17" s="44">
        <f t="shared" si="4"/>
        <v>0</v>
      </c>
      <c r="AA17" s="44">
        <f t="shared" si="4"/>
        <v>0</v>
      </c>
    </row>
    <row r="18" spans="1:27" s="44" customFormat="1" ht="15" customHeight="1">
      <c r="A18" s="19" t="s">
        <v>17</v>
      </c>
      <c r="B18" s="92">
        <v>46099</v>
      </c>
      <c r="C18" s="90"/>
      <c r="D18" s="90"/>
      <c r="E18" s="90"/>
      <c r="F18" s="90"/>
      <c r="G18" s="66"/>
      <c r="H18" s="66"/>
      <c r="I18" s="91"/>
      <c r="J18" s="67">
        <f t="shared" si="5"/>
        <v>0</v>
      </c>
      <c r="K18" s="67">
        <f>IF(J18&gt;=8,8,IF(J18&lt;8,J18,0))</f>
        <v>0</v>
      </c>
      <c r="L18" s="68">
        <f>IF((J18-K18)&lt;=4,J18-K18,4)</f>
        <v>0</v>
      </c>
      <c r="M18" s="69">
        <f t="shared" si="6"/>
        <v>0</v>
      </c>
      <c r="N18" s="73"/>
      <c r="O18" s="18" t="s">
        <v>19</v>
      </c>
      <c r="P18" s="18" t="s">
        <v>19</v>
      </c>
      <c r="Q18" s="84">
        <f t="shared" si="7"/>
        <v>0</v>
      </c>
      <c r="R18" s="116">
        <f t="shared" si="8"/>
        <v>0</v>
      </c>
      <c r="S18" s="44">
        <f t="shared" si="9"/>
        <v>0</v>
      </c>
      <c r="T18" s="44">
        <f t="shared" si="4"/>
        <v>0</v>
      </c>
      <c r="U18" s="44">
        <f t="shared" si="4"/>
        <v>0</v>
      </c>
      <c r="V18" s="44">
        <f t="shared" si="4"/>
        <v>0</v>
      </c>
      <c r="W18" s="44">
        <f t="shared" si="4"/>
        <v>0</v>
      </c>
      <c r="X18" s="44">
        <f t="shared" si="4"/>
        <v>0</v>
      </c>
      <c r="Y18" s="44">
        <f t="shared" si="4"/>
        <v>0</v>
      </c>
      <c r="Z18" s="44">
        <f t="shared" si="4"/>
        <v>0</v>
      </c>
      <c r="AA18" s="44">
        <f t="shared" si="4"/>
        <v>0</v>
      </c>
    </row>
    <row r="19" spans="1:27" s="44" customFormat="1" ht="15" customHeight="1">
      <c r="A19" s="19" t="s">
        <v>18</v>
      </c>
      <c r="B19" s="92">
        <v>46100</v>
      </c>
      <c r="C19" s="70"/>
      <c r="D19" s="70"/>
      <c r="E19" s="70"/>
      <c r="F19" s="71"/>
      <c r="G19" s="72"/>
      <c r="H19" s="72"/>
      <c r="I19" s="76"/>
      <c r="J19" s="67">
        <f t="shared" si="5"/>
        <v>0</v>
      </c>
      <c r="K19" s="67">
        <f>IF(J19&gt;=8,8,IF(J19&lt;8,J19,0))</f>
        <v>0</v>
      </c>
      <c r="L19" s="68">
        <f>IF((J19-K19)&lt;=4,J19-K19,4)</f>
        <v>0</v>
      </c>
      <c r="M19" s="69">
        <f t="shared" si="6"/>
        <v>0</v>
      </c>
      <c r="N19" s="73"/>
      <c r="O19" s="18" t="s">
        <v>19</v>
      </c>
      <c r="P19" s="18" t="s">
        <v>19</v>
      </c>
      <c r="Q19" s="84">
        <f t="shared" si="7"/>
        <v>0</v>
      </c>
      <c r="R19" s="116">
        <f t="shared" si="8"/>
        <v>0</v>
      </c>
      <c r="S19" s="44">
        <f t="shared" si="9"/>
        <v>0</v>
      </c>
      <c r="T19" s="44">
        <f t="shared" si="4"/>
        <v>0</v>
      </c>
      <c r="U19" s="44">
        <f t="shared" si="4"/>
        <v>0</v>
      </c>
      <c r="V19" s="44">
        <f t="shared" si="4"/>
        <v>0</v>
      </c>
      <c r="W19" s="44">
        <f t="shared" si="4"/>
        <v>0</v>
      </c>
      <c r="X19" s="44">
        <f t="shared" si="4"/>
        <v>0</v>
      </c>
      <c r="Y19" s="44">
        <f t="shared" si="4"/>
        <v>0</v>
      </c>
      <c r="Z19" s="44">
        <f t="shared" si="4"/>
        <v>0</v>
      </c>
      <c r="AA19" s="44">
        <f t="shared" si="4"/>
        <v>0</v>
      </c>
    </row>
    <row r="20" spans="1:27" s="44" customFormat="1" ht="15" customHeight="1">
      <c r="A20" s="19" t="s">
        <v>20</v>
      </c>
      <c r="B20" s="92">
        <v>46101</v>
      </c>
      <c r="C20" s="70"/>
      <c r="D20" s="70"/>
      <c r="E20" s="70"/>
      <c r="F20" s="71"/>
      <c r="G20" s="72"/>
      <c r="H20" s="72"/>
      <c r="I20" s="76"/>
      <c r="J20" s="67">
        <f t="shared" si="5"/>
        <v>0</v>
      </c>
      <c r="K20" s="67">
        <f>IF(J20&gt;=8,8,IF(J20&lt;8,J20,0))</f>
        <v>0</v>
      </c>
      <c r="L20" s="68">
        <f>IF((J20-K20)&lt;=4,J20-K20,4)</f>
        <v>0</v>
      </c>
      <c r="M20" s="69">
        <f t="shared" si="6"/>
        <v>0</v>
      </c>
      <c r="N20" s="73"/>
      <c r="O20" s="18" t="s">
        <v>19</v>
      </c>
      <c r="P20" s="18" t="s">
        <v>19</v>
      </c>
      <c r="Q20" s="84">
        <f t="shared" si="7"/>
        <v>0</v>
      </c>
      <c r="R20" s="116">
        <f t="shared" si="8"/>
        <v>0</v>
      </c>
      <c r="S20" s="44">
        <f t="shared" si="9"/>
        <v>0</v>
      </c>
      <c r="T20" s="44">
        <f t="shared" si="4"/>
        <v>0</v>
      </c>
      <c r="U20" s="44">
        <f t="shared" si="4"/>
        <v>0</v>
      </c>
      <c r="V20" s="44">
        <f t="shared" si="4"/>
        <v>0</v>
      </c>
      <c r="W20" s="44">
        <f t="shared" si="4"/>
        <v>0</v>
      </c>
      <c r="X20" s="44">
        <f t="shared" si="4"/>
        <v>0</v>
      </c>
      <c r="Y20" s="44">
        <f t="shared" si="4"/>
        <v>0</v>
      </c>
      <c r="Z20" s="44">
        <f t="shared" si="4"/>
        <v>0</v>
      </c>
      <c r="AA20" s="44">
        <f t="shared" si="4"/>
        <v>0</v>
      </c>
    </row>
    <row r="21" spans="1:27" s="1" customFormat="1" ht="15" customHeight="1">
      <c r="A21" s="20" t="s">
        <v>21</v>
      </c>
      <c r="B21" s="92">
        <v>46102</v>
      </c>
      <c r="C21" s="70"/>
      <c r="D21" s="70"/>
      <c r="E21" s="70"/>
      <c r="F21" s="71"/>
      <c r="G21" s="72"/>
      <c r="H21" s="72"/>
      <c r="I21" s="76"/>
      <c r="J21" s="67">
        <f t="shared" si="5"/>
        <v>0</v>
      </c>
      <c r="K21" s="67">
        <f>IF(J21&gt;=8,IF(SUM(K16:K20)&gt;=40,0,IF((SUM(K16:K20)+J21)&gt;=40,IF(40-SUM(K16:K20)&gt;8,8,40-SUM(K16:K20)),IF(J21&gt;=8,8,IF(J21&lt;8,J21,0)))),IF(J21&lt;8,IF(SUM(K16:K20)&gt;=40,0,IF((SUM(K16:K20)+J21)&gt;=40,40-SUM(K16:K20),IF(J21&gt;=8,8,IF(J21&lt;8,J21,0))))))</f>
        <v>0</v>
      </c>
      <c r="L21" s="68">
        <f>IF(K21=J21,0,IF((SUM(K16:K20)+J21)&gt;=40,IF(J21&lt;=12,J21-K21,IF(J21&gt;12,12-K21,IF((J21-K21)&lt;=4,J21-K21,4))),IF(J21&lt;=12,J21-K21,IF(J21&gt;12,12-K21,IF((J21-K21)&lt;=4,J21-K21,4)))))</f>
        <v>0</v>
      </c>
      <c r="M21" s="69">
        <f t="shared" si="6"/>
        <v>0</v>
      </c>
      <c r="N21" s="73"/>
      <c r="O21" s="18" t="s">
        <v>19</v>
      </c>
      <c r="P21" s="18" t="s">
        <v>19</v>
      </c>
      <c r="Q21" s="82">
        <f t="shared" si="7"/>
        <v>0</v>
      </c>
      <c r="R21" s="116">
        <f t="shared" si="8"/>
        <v>0</v>
      </c>
      <c r="S21" s="44">
        <f t="shared" si="9"/>
        <v>0</v>
      </c>
      <c r="T21" s="44">
        <f t="shared" si="4"/>
        <v>0</v>
      </c>
      <c r="U21" s="44">
        <f t="shared" si="4"/>
        <v>0</v>
      </c>
      <c r="V21" s="44">
        <f t="shared" si="4"/>
        <v>0</v>
      </c>
      <c r="W21" s="44">
        <f t="shared" si="4"/>
        <v>0</v>
      </c>
      <c r="X21" s="44">
        <f t="shared" si="4"/>
        <v>0</v>
      </c>
      <c r="Y21" s="44">
        <f t="shared" si="4"/>
        <v>0</v>
      </c>
      <c r="Z21" s="44">
        <f t="shared" si="4"/>
        <v>0</v>
      </c>
      <c r="AA21" s="44">
        <f t="shared" si="4"/>
        <v>0</v>
      </c>
    </row>
    <row r="22" spans="1:27" s="1" customFormat="1" ht="15" customHeight="1" thickBot="1">
      <c r="A22" s="20" t="s">
        <v>22</v>
      </c>
      <c r="B22" s="92">
        <v>46103</v>
      </c>
      <c r="C22" s="70"/>
      <c r="D22" s="70"/>
      <c r="E22" s="70"/>
      <c r="F22" s="71"/>
      <c r="G22" s="72"/>
      <c r="H22" s="72"/>
      <c r="I22" s="76"/>
      <c r="J22" s="67">
        <f t="shared" si="5"/>
        <v>0</v>
      </c>
      <c r="K22" s="67">
        <f>IF(SUM(R16:R21)=6,0,IF(J22=0,0,IF(SUM(K16:K21)&gt;=40,0,IF((SUM(K16:K21)+J22)&gt;=40,IF(J22&gt;8,IF(40-SUM(K16:K21)&gt;8,8,40-SUM(K16:K21)),40-SUM(K16:K21)),IF(J22&gt;=8,8,IF(J22&lt;8,J22,0))))))</f>
        <v>0</v>
      </c>
      <c r="L22" s="68">
        <f>IF(SUM(R16:R21)=6,IF(J22&gt;=8,8,J22),IF(K23=40,IF(J22&lt;=12,J22-K22,IF(J22&gt;12,12-K22,IF((J22-K22)&lt;=4,J22-K22,4))),IF(SUM(R16:R21)=6,IF(J22&lt;=12,J22-K22,IF(J22&gt;12,12-K22,IF((J22-K22)&lt;=4,J22-K22,4))),IF(J22&gt;8,IF(J22&gt;12,4,J22-K22),0))))</f>
        <v>0</v>
      </c>
      <c r="M22" s="69">
        <f>IF(J22&gt;12,J22-SUM(K22:L22),IF(J22&gt;0,IF((K22+L22)=J22,0,J22-L22),0))</f>
        <v>0</v>
      </c>
      <c r="N22" s="73"/>
      <c r="O22" s="18" t="s">
        <v>19</v>
      </c>
      <c r="P22" s="18" t="s">
        <v>19</v>
      </c>
      <c r="Q22" s="83">
        <f t="shared" si="7"/>
        <v>0</v>
      </c>
      <c r="R22" s="117">
        <f t="shared" si="8"/>
        <v>0</v>
      </c>
      <c r="S22" s="44">
        <f t="shared" si="9"/>
        <v>0</v>
      </c>
      <c r="T22" s="44">
        <f t="shared" si="4"/>
        <v>0</v>
      </c>
      <c r="U22" s="44">
        <f t="shared" si="4"/>
        <v>0</v>
      </c>
      <c r="V22" s="44">
        <f t="shared" si="4"/>
        <v>0</v>
      </c>
      <c r="W22" s="44">
        <f t="shared" si="4"/>
        <v>0</v>
      </c>
      <c r="X22" s="44">
        <f t="shared" si="4"/>
        <v>0</v>
      </c>
      <c r="Y22" s="44">
        <f t="shared" si="4"/>
        <v>0</v>
      </c>
      <c r="Z22" s="44">
        <f t="shared" si="4"/>
        <v>0</v>
      </c>
      <c r="AA22" s="44">
        <f t="shared" si="4"/>
        <v>0</v>
      </c>
    </row>
    <row r="23" spans="1:27" s="1" customFormat="1" ht="18" customHeight="1" thickBot="1">
      <c r="A23" s="22"/>
      <c r="B23" s="23"/>
      <c r="C23" s="24" t="s">
        <v>23</v>
      </c>
      <c r="D23" s="9"/>
      <c r="E23" s="9"/>
      <c r="F23" s="9"/>
      <c r="G23" s="9"/>
      <c r="H23" s="9"/>
      <c r="I23" s="25">
        <f>SUM(I16:I22)</f>
        <v>0</v>
      </c>
      <c r="J23" s="25">
        <f>SUM(J16:J22)</f>
        <v>0</v>
      </c>
      <c r="K23" s="25">
        <f>SUM(K16:K22)</f>
        <v>0</v>
      </c>
      <c r="L23" s="25">
        <f>SUM(L16:L22)</f>
        <v>0</v>
      </c>
      <c r="M23" s="25">
        <f>SUM(M16:M22)</f>
        <v>0</v>
      </c>
      <c r="N23" s="9"/>
      <c r="O23" s="9"/>
      <c r="P23" s="9"/>
      <c r="Q23" s="86">
        <f>SUM(Q16:Q22)</f>
        <v>0</v>
      </c>
      <c r="R23" s="118"/>
      <c r="S23" s="44"/>
      <c r="T23" s="44"/>
      <c r="U23" s="44"/>
      <c r="V23" s="44"/>
      <c r="W23" s="44"/>
      <c r="X23" s="44"/>
      <c r="Y23" s="44"/>
      <c r="Z23" s="44"/>
      <c r="AA23" s="44"/>
    </row>
    <row r="24" spans="1:27" s="1" customFormat="1" ht="15" customHeight="1" thickBot="1">
      <c r="A24" s="22"/>
      <c r="B24" s="23"/>
      <c r="C24" s="24"/>
      <c r="D24" s="9"/>
      <c r="E24" s="9"/>
      <c r="F24" s="9"/>
      <c r="G24" s="9"/>
      <c r="H24" s="9"/>
      <c r="I24" s="63"/>
      <c r="J24" s="63"/>
      <c r="K24" s="63"/>
      <c r="L24" s="63"/>
      <c r="M24" s="63"/>
      <c r="N24" s="9"/>
      <c r="O24" s="9"/>
      <c r="P24" s="9"/>
      <c r="Q24" s="45"/>
      <c r="R24" s="118"/>
      <c r="S24" s="44"/>
      <c r="T24" s="44"/>
      <c r="U24" s="44"/>
      <c r="V24" s="44"/>
      <c r="W24" s="44"/>
      <c r="X24" s="44"/>
      <c r="Y24" s="44"/>
      <c r="Z24" s="44"/>
      <c r="AA24" s="44"/>
    </row>
    <row r="25" spans="1:27" s="1" customFormat="1" ht="15" customHeight="1">
      <c r="A25" s="22"/>
      <c r="B25" s="23"/>
      <c r="C25" s="15" t="s">
        <v>4</v>
      </c>
      <c r="D25" s="15" t="s">
        <v>5</v>
      </c>
      <c r="E25" s="15" t="s">
        <v>4</v>
      </c>
      <c r="F25" s="15" t="s">
        <v>5</v>
      </c>
      <c r="G25" s="28" t="s">
        <v>4</v>
      </c>
      <c r="H25" s="28" t="s">
        <v>5</v>
      </c>
      <c r="I25" s="75" t="s">
        <v>6</v>
      </c>
      <c r="J25" s="29" t="s">
        <v>7</v>
      </c>
      <c r="K25" s="30" t="s">
        <v>8</v>
      </c>
      <c r="L25" s="16" t="s">
        <v>9</v>
      </c>
      <c r="M25" s="30" t="s">
        <v>10</v>
      </c>
      <c r="N25" s="16" t="s">
        <v>11</v>
      </c>
      <c r="O25" s="17" t="s">
        <v>12</v>
      </c>
      <c r="P25" s="17" t="s">
        <v>13</v>
      </c>
      <c r="Q25" s="81" t="s">
        <v>14</v>
      </c>
      <c r="R25" s="118"/>
      <c r="S25" s="44"/>
      <c r="T25" s="44"/>
      <c r="U25" s="44"/>
      <c r="V25" s="44"/>
      <c r="W25" s="44"/>
      <c r="X25" s="44"/>
      <c r="Y25" s="44"/>
      <c r="Z25" s="44"/>
      <c r="AA25" s="44"/>
    </row>
    <row r="26" spans="1:27" s="1" customFormat="1" ht="15" customHeight="1">
      <c r="A26" s="19" t="s">
        <v>15</v>
      </c>
      <c r="B26" s="92">
        <v>46104</v>
      </c>
      <c r="C26" s="90"/>
      <c r="D26" s="90"/>
      <c r="E26" s="90"/>
      <c r="F26" s="90"/>
      <c r="G26" s="66"/>
      <c r="H26" s="66"/>
      <c r="I26" s="91"/>
      <c r="J26" s="67">
        <f t="shared" ref="J26:J32" si="10">((D26-C26)+(F26-E26)+(H26-G26))*24</f>
        <v>0</v>
      </c>
      <c r="K26" s="67">
        <f>IF(J26&gt;=8,8,IF(J26&lt;8,J26,0))</f>
        <v>0</v>
      </c>
      <c r="L26" s="67">
        <f>IF((J26-K26)&lt;=4,J26-K26,4)</f>
        <v>0</v>
      </c>
      <c r="M26" s="69">
        <f t="shared" ref="M26:M31" si="11">IF(J26&gt;12,J26-SUM(K26:L26),0)</f>
        <v>0</v>
      </c>
      <c r="N26" s="73"/>
      <c r="O26" s="18" t="s">
        <v>19</v>
      </c>
      <c r="P26" s="18" t="s">
        <v>19</v>
      </c>
      <c r="Q26" s="84">
        <f t="shared" ref="Q26:Q32" si="12">IF(J26&gt;8,J26-8,0)</f>
        <v>0</v>
      </c>
      <c r="R26" s="118"/>
      <c r="S26" s="44"/>
      <c r="T26" s="44"/>
      <c r="U26" s="44"/>
      <c r="V26" s="44"/>
      <c r="W26" s="44"/>
      <c r="X26" s="44"/>
      <c r="Y26" s="44"/>
      <c r="Z26" s="44"/>
      <c r="AA26" s="44"/>
    </row>
    <row r="27" spans="1:27" s="1" customFormat="1" ht="15" customHeight="1">
      <c r="A27" s="19" t="s">
        <v>16</v>
      </c>
      <c r="B27" s="92">
        <v>46105</v>
      </c>
      <c r="C27" s="90"/>
      <c r="D27" s="90"/>
      <c r="E27" s="90"/>
      <c r="F27" s="90"/>
      <c r="G27" s="66"/>
      <c r="H27" s="66"/>
      <c r="I27" s="91"/>
      <c r="J27" s="67">
        <f t="shared" si="10"/>
        <v>0</v>
      </c>
      <c r="K27" s="67">
        <f>IF(J27&gt;=8,8,IF(J27&lt;8,J27,0))</f>
        <v>0</v>
      </c>
      <c r="L27" s="68">
        <f>IF((J27-K27)&lt;=4,J27-K27,4)</f>
        <v>0</v>
      </c>
      <c r="M27" s="69">
        <f t="shared" si="11"/>
        <v>0</v>
      </c>
      <c r="N27" s="73"/>
      <c r="O27" s="18" t="s">
        <v>19</v>
      </c>
      <c r="P27" s="18" t="s">
        <v>19</v>
      </c>
      <c r="Q27" s="84">
        <f t="shared" si="12"/>
        <v>0</v>
      </c>
      <c r="R27" s="118"/>
      <c r="S27" s="44"/>
      <c r="T27" s="44"/>
      <c r="U27" s="44"/>
      <c r="V27" s="44"/>
      <c r="W27" s="44"/>
      <c r="X27" s="44"/>
      <c r="Y27" s="44"/>
      <c r="Z27" s="44"/>
      <c r="AA27" s="44"/>
    </row>
    <row r="28" spans="1:27" s="1" customFormat="1" ht="15" customHeight="1">
      <c r="A28" s="19" t="s">
        <v>17</v>
      </c>
      <c r="B28" s="92">
        <v>46106</v>
      </c>
      <c r="C28" s="90"/>
      <c r="D28" s="90"/>
      <c r="E28" s="90"/>
      <c r="F28" s="90"/>
      <c r="G28" s="66"/>
      <c r="H28" s="66"/>
      <c r="I28" s="91"/>
      <c r="J28" s="67">
        <f t="shared" si="10"/>
        <v>0</v>
      </c>
      <c r="K28" s="67">
        <f>IF(J28&gt;=8,8,IF(J28&lt;8,J28,0))</f>
        <v>0</v>
      </c>
      <c r="L28" s="68">
        <f>IF((J28-K28)&lt;=4,J28-K28,4)</f>
        <v>0</v>
      </c>
      <c r="M28" s="69">
        <f t="shared" si="11"/>
        <v>0</v>
      </c>
      <c r="N28" s="73"/>
      <c r="O28" s="18" t="s">
        <v>19</v>
      </c>
      <c r="P28" s="18" t="s">
        <v>19</v>
      </c>
      <c r="Q28" s="84">
        <f t="shared" si="12"/>
        <v>0</v>
      </c>
      <c r="R28" s="118"/>
      <c r="S28" s="44"/>
      <c r="T28" s="44"/>
      <c r="U28" s="44"/>
      <c r="V28" s="44"/>
      <c r="W28" s="44"/>
      <c r="X28" s="44"/>
      <c r="Y28" s="44"/>
      <c r="Z28" s="44"/>
      <c r="AA28" s="44"/>
    </row>
    <row r="29" spans="1:27" s="1" customFormat="1" ht="15" customHeight="1">
      <c r="A29" s="19" t="s">
        <v>18</v>
      </c>
      <c r="B29" s="92">
        <v>46107</v>
      </c>
      <c r="C29" s="70"/>
      <c r="D29" s="70"/>
      <c r="E29" s="70"/>
      <c r="F29" s="71"/>
      <c r="G29" s="72"/>
      <c r="H29" s="72"/>
      <c r="I29" s="76"/>
      <c r="J29" s="67">
        <f t="shared" si="10"/>
        <v>0</v>
      </c>
      <c r="K29" s="67">
        <f>IF(J29&gt;=8,8,IF(J29&lt;8,J29,0))</f>
        <v>0</v>
      </c>
      <c r="L29" s="68">
        <f>IF((J29-K29)&lt;=4,J29-K29,4)</f>
        <v>0</v>
      </c>
      <c r="M29" s="69">
        <f t="shared" si="11"/>
        <v>0</v>
      </c>
      <c r="N29" s="73"/>
      <c r="O29" s="18" t="s">
        <v>19</v>
      </c>
      <c r="P29" s="18" t="s">
        <v>19</v>
      </c>
      <c r="Q29" s="84">
        <f t="shared" si="12"/>
        <v>0</v>
      </c>
      <c r="R29" s="118"/>
      <c r="S29" s="44"/>
      <c r="T29" s="44"/>
      <c r="U29" s="44"/>
      <c r="V29" s="44"/>
      <c r="W29" s="44"/>
      <c r="X29" s="44"/>
      <c r="Y29" s="44"/>
      <c r="Z29" s="44"/>
      <c r="AA29" s="44"/>
    </row>
    <row r="30" spans="1:27" s="1" customFormat="1" ht="15" customHeight="1">
      <c r="A30" s="19" t="s">
        <v>20</v>
      </c>
      <c r="B30" s="92">
        <v>46108</v>
      </c>
      <c r="C30" s="70"/>
      <c r="D30" s="70"/>
      <c r="E30" s="70"/>
      <c r="F30" s="71"/>
      <c r="G30" s="72"/>
      <c r="H30" s="72"/>
      <c r="I30" s="76"/>
      <c r="J30" s="67">
        <f t="shared" si="10"/>
        <v>0</v>
      </c>
      <c r="K30" s="67">
        <f>IF(J30&gt;=8,8,IF(J30&lt;8,J30,0))</f>
        <v>0</v>
      </c>
      <c r="L30" s="68">
        <f>IF((J30-K30)&lt;=4,J30-K30,4)</f>
        <v>0</v>
      </c>
      <c r="M30" s="69">
        <f t="shared" si="11"/>
        <v>0</v>
      </c>
      <c r="N30" s="73"/>
      <c r="O30" s="18" t="s">
        <v>19</v>
      </c>
      <c r="P30" s="18" t="s">
        <v>19</v>
      </c>
      <c r="Q30" s="84">
        <f t="shared" si="12"/>
        <v>0</v>
      </c>
      <c r="R30" s="118"/>
      <c r="S30" s="44"/>
      <c r="T30" s="44"/>
      <c r="U30" s="44"/>
      <c r="V30" s="44"/>
      <c r="W30" s="44"/>
      <c r="X30" s="44"/>
      <c r="Y30" s="44"/>
      <c r="Z30" s="44"/>
      <c r="AA30" s="44"/>
    </row>
    <row r="31" spans="1:27" s="1" customFormat="1" ht="15" customHeight="1">
      <c r="A31" s="20" t="s">
        <v>21</v>
      </c>
      <c r="B31" s="92">
        <v>46109</v>
      </c>
      <c r="C31" s="70"/>
      <c r="D31" s="70"/>
      <c r="E31" s="70"/>
      <c r="F31" s="71"/>
      <c r="G31" s="72"/>
      <c r="H31" s="72"/>
      <c r="I31" s="76"/>
      <c r="J31" s="67">
        <f t="shared" si="10"/>
        <v>0</v>
      </c>
      <c r="K31" s="67">
        <f>IF(J31&gt;=8,IF(SUM(K26:K30)&gt;=40,0,IF((SUM(K26:K30)+J31)&gt;=40,IF(40-SUM(K26:K30)&gt;8,8,40-SUM(K26:K30)),IF(J31&gt;=8,8,IF(J31&lt;8,J31,0)))),IF(J31&lt;8,IF(SUM(K26:K30)&gt;=40,0,IF((SUM(K26:K30)+J31)&gt;=40,40-SUM(K26:K30),IF(J31&gt;=8,8,IF(J31&lt;8,J31,0))))))</f>
        <v>0</v>
      </c>
      <c r="L31" s="68">
        <f>IF(K31=J31,0,IF((SUM(K26:K30)+J31)&gt;=40,IF(J31&lt;=12,J31-K31,IF(J31&gt;12,12-K31,IF((J31-K31)&lt;=4,J31-K31,4))),IF(J31&lt;=12,J31-K31,IF(J31&gt;12,12-K31,IF((J31-K31)&lt;=4,J31-K31,4)))))</f>
        <v>0</v>
      </c>
      <c r="M31" s="69">
        <f t="shared" si="11"/>
        <v>0</v>
      </c>
      <c r="N31" s="73"/>
      <c r="O31" s="18" t="s">
        <v>19</v>
      </c>
      <c r="P31" s="18" t="s">
        <v>19</v>
      </c>
      <c r="Q31" s="82">
        <f t="shared" si="12"/>
        <v>0</v>
      </c>
      <c r="R31" s="118"/>
      <c r="S31" s="44"/>
      <c r="T31" s="44"/>
      <c r="U31" s="44"/>
      <c r="V31" s="44"/>
      <c r="W31" s="44"/>
      <c r="X31" s="44"/>
      <c r="Y31" s="44"/>
      <c r="Z31" s="44"/>
      <c r="AA31" s="44"/>
    </row>
    <row r="32" spans="1:27" s="1" customFormat="1" ht="15" customHeight="1" thickBot="1">
      <c r="A32" s="20" t="s">
        <v>22</v>
      </c>
      <c r="B32" s="92">
        <v>46110</v>
      </c>
      <c r="C32" s="70"/>
      <c r="D32" s="70"/>
      <c r="E32" s="70"/>
      <c r="F32" s="71"/>
      <c r="G32" s="72"/>
      <c r="H32" s="72"/>
      <c r="I32" s="76"/>
      <c r="J32" s="67">
        <f t="shared" si="10"/>
        <v>0</v>
      </c>
      <c r="K32" s="67">
        <f>IF(SUM(R26:R31)=6,0,IF(J32=0,0,IF(SUM(K26:K31)&gt;=40,0,IF((SUM(K26:K31)+J32)&gt;=40,IF(J32&gt;8,IF(40-SUM(K26:K31)&gt;8,8,40-SUM(K26:K31)),40-SUM(K26:K31)),IF(J32&gt;=8,8,IF(J32&lt;8,J32,0))))))</f>
        <v>0</v>
      </c>
      <c r="L32" s="68">
        <f>IF(SUM(R26:R31)=6,IF(J32&gt;=8,8,J32),IF(K33=40,IF(J32&lt;=12,J32-K32,IF(J32&gt;12,12-K32,IF((J32-K32)&lt;=4,J32-K32,4))),IF(SUM(R26:R31)=6,IF(J32&lt;=12,J32-K32,IF(J32&gt;12,12-K32,IF((J32-K32)&lt;=4,J32-K32,4))),IF(J32&gt;8,IF(J32&gt;12,4,J32-K32),0))))</f>
        <v>0</v>
      </c>
      <c r="M32" s="69">
        <f>IF(J32&gt;12,J32-SUM(K32:L32),IF(J32&gt;0,IF((K32+L32)=J32,0,J32-L32),0))</f>
        <v>0</v>
      </c>
      <c r="N32" s="73"/>
      <c r="O32" s="18" t="s">
        <v>19</v>
      </c>
      <c r="P32" s="18" t="s">
        <v>19</v>
      </c>
      <c r="Q32" s="83">
        <f t="shared" si="12"/>
        <v>0</v>
      </c>
      <c r="R32" s="118"/>
      <c r="S32" s="44"/>
      <c r="T32" s="44"/>
      <c r="U32" s="44"/>
      <c r="V32" s="44"/>
      <c r="W32" s="44"/>
      <c r="X32" s="44"/>
      <c r="Y32" s="44"/>
      <c r="Z32" s="44"/>
      <c r="AA32" s="44"/>
    </row>
    <row r="33" spans="1:112" s="1" customFormat="1" ht="15" customHeight="1" thickBot="1">
      <c r="A33" s="22"/>
      <c r="B33" s="23"/>
      <c r="C33" s="24" t="s">
        <v>23</v>
      </c>
      <c r="D33" s="9"/>
      <c r="E33" s="9"/>
      <c r="F33" s="9"/>
      <c r="G33" s="9"/>
      <c r="H33" s="9"/>
      <c r="I33" s="25">
        <f>SUM(I26:I32)</f>
        <v>0</v>
      </c>
      <c r="J33" s="25">
        <f>SUM(J26:J32)</f>
        <v>0</v>
      </c>
      <c r="K33" s="25">
        <f>SUM(K26:K32)</f>
        <v>0</v>
      </c>
      <c r="L33" s="25">
        <f>SUM(L26:L32)</f>
        <v>0</v>
      </c>
      <c r="M33" s="25">
        <f>SUM(M26:M32)</f>
        <v>0</v>
      </c>
      <c r="N33" s="9"/>
      <c r="O33" s="9"/>
      <c r="P33" s="9"/>
      <c r="Q33" s="86">
        <f>SUM(Q26:Q32)</f>
        <v>0</v>
      </c>
      <c r="R33" s="118"/>
      <c r="S33" s="44"/>
      <c r="T33" s="44"/>
      <c r="U33" s="44"/>
      <c r="V33" s="44"/>
      <c r="W33" s="44"/>
      <c r="X33" s="44"/>
      <c r="Y33" s="44"/>
      <c r="Z33" s="44"/>
      <c r="AA33" s="44"/>
    </row>
    <row r="34" spans="1:112" s="1" customFormat="1" ht="15" customHeight="1" thickBot="1">
      <c r="A34" s="22"/>
      <c r="B34" s="23"/>
      <c r="C34" s="24"/>
      <c r="D34" s="9"/>
      <c r="E34" s="9"/>
      <c r="F34" s="9"/>
      <c r="G34" s="9"/>
      <c r="H34" s="9"/>
      <c r="I34" s="63"/>
      <c r="J34" s="63"/>
      <c r="K34" s="63"/>
      <c r="L34" s="63"/>
      <c r="M34" s="63"/>
      <c r="N34" s="9"/>
      <c r="O34" s="9"/>
      <c r="P34" s="9"/>
      <c r="Q34" s="45"/>
      <c r="R34" s="118"/>
      <c r="S34" s="44"/>
      <c r="T34" s="44"/>
      <c r="U34" s="44"/>
      <c r="V34" s="44"/>
      <c r="W34" s="44"/>
      <c r="X34" s="44"/>
      <c r="Y34" s="44"/>
      <c r="Z34" s="44"/>
      <c r="AA34" s="44"/>
    </row>
    <row r="35" spans="1:112" s="1" customFormat="1" ht="15" customHeight="1">
      <c r="A35" s="10"/>
      <c r="B35" s="27"/>
      <c r="C35" s="15" t="s">
        <v>4</v>
      </c>
      <c r="D35" s="15" t="s">
        <v>5</v>
      </c>
      <c r="E35" s="15" t="s">
        <v>4</v>
      </c>
      <c r="F35" s="15" t="s">
        <v>5</v>
      </c>
      <c r="G35" s="28" t="s">
        <v>4</v>
      </c>
      <c r="H35" s="28" t="s">
        <v>5</v>
      </c>
      <c r="I35" s="75" t="s">
        <v>6</v>
      </c>
      <c r="J35" s="29" t="s">
        <v>7</v>
      </c>
      <c r="K35" s="30" t="s">
        <v>8</v>
      </c>
      <c r="L35" s="16" t="s">
        <v>9</v>
      </c>
      <c r="M35" s="30" t="s">
        <v>10</v>
      </c>
      <c r="N35" s="16" t="s">
        <v>11</v>
      </c>
      <c r="O35" s="17" t="s">
        <v>12</v>
      </c>
      <c r="P35" s="17" t="s">
        <v>13</v>
      </c>
      <c r="Q35" s="81" t="s">
        <v>14</v>
      </c>
      <c r="R35" s="119"/>
      <c r="S35" s="44"/>
      <c r="T35" s="44"/>
      <c r="U35" s="44"/>
      <c r="V35" s="44"/>
      <c r="W35" s="44"/>
      <c r="X35" s="44"/>
      <c r="Y35" s="44"/>
      <c r="Z35" s="44"/>
      <c r="AA35" s="44"/>
    </row>
    <row r="36" spans="1:112" s="1" customFormat="1" ht="15" customHeight="1">
      <c r="A36" s="19" t="s">
        <v>15</v>
      </c>
      <c r="B36" s="62">
        <v>46111</v>
      </c>
      <c r="C36" s="70"/>
      <c r="D36" s="70"/>
      <c r="E36" s="70"/>
      <c r="F36" s="71"/>
      <c r="G36" s="66"/>
      <c r="H36" s="66"/>
      <c r="I36" s="76"/>
      <c r="J36" s="67">
        <f t="shared" ref="J36:J42" si="13">((D36-C36)+(F36-E36)+(H36-G36))*24</f>
        <v>0</v>
      </c>
      <c r="K36" s="67">
        <f>IF(J36&gt;=8,8,IF(J36&lt;8,J36,0))</f>
        <v>0</v>
      </c>
      <c r="L36" s="68">
        <f>IF((J36-K36)&lt;=4,J36-K36,4)</f>
        <v>0</v>
      </c>
      <c r="M36" s="69">
        <f t="shared" ref="M36:M41" si="14">IF(J36&gt;12,J36-SUM(K36:L36),0)</f>
        <v>0</v>
      </c>
      <c r="N36" s="73"/>
      <c r="O36" s="18" t="s">
        <v>19</v>
      </c>
      <c r="P36" s="18" t="s">
        <v>19</v>
      </c>
      <c r="Q36" s="84">
        <f>IF(J36&gt;8,J36-8,0)</f>
        <v>0</v>
      </c>
      <c r="R36" s="116">
        <f t="shared" ref="R36:R42" si="15">IF(J36-I36&gt;0,1,0)</f>
        <v>0</v>
      </c>
      <c r="S36" s="44">
        <f t="shared" ref="S36:AA42" si="16">IF($N36=S$5,$I36,0)</f>
        <v>0</v>
      </c>
      <c r="T36" s="44">
        <f t="shared" si="16"/>
        <v>0</v>
      </c>
      <c r="U36" s="44">
        <f t="shared" si="16"/>
        <v>0</v>
      </c>
      <c r="V36" s="44">
        <f t="shared" si="16"/>
        <v>0</v>
      </c>
      <c r="W36" s="44">
        <f t="shared" si="16"/>
        <v>0</v>
      </c>
      <c r="X36" s="44">
        <f t="shared" si="16"/>
        <v>0</v>
      </c>
      <c r="Y36" s="44">
        <f t="shared" si="16"/>
        <v>0</v>
      </c>
      <c r="Z36" s="44">
        <f t="shared" si="16"/>
        <v>0</v>
      </c>
      <c r="AA36" s="44">
        <f t="shared" si="16"/>
        <v>0</v>
      </c>
    </row>
    <row r="37" spans="1:112" s="1" customFormat="1" ht="15" customHeight="1">
      <c r="A37" s="19" t="s">
        <v>16</v>
      </c>
      <c r="B37" s="62">
        <v>46112</v>
      </c>
      <c r="C37" s="70"/>
      <c r="D37" s="70"/>
      <c r="E37" s="70"/>
      <c r="F37" s="71"/>
      <c r="G37" s="72"/>
      <c r="H37" s="72"/>
      <c r="I37" s="76"/>
      <c r="J37" s="67">
        <f t="shared" si="13"/>
        <v>0</v>
      </c>
      <c r="K37" s="67">
        <f>IF(J37&gt;=8,8,IF(J37&lt;8,J37,0))</f>
        <v>0</v>
      </c>
      <c r="L37" s="68">
        <f>IF((J37-K37)&lt;=4,J37-K37,4)</f>
        <v>0</v>
      </c>
      <c r="M37" s="69">
        <f t="shared" si="14"/>
        <v>0</v>
      </c>
      <c r="N37" s="73"/>
      <c r="O37" s="18" t="s">
        <v>19</v>
      </c>
      <c r="P37" s="18" t="s">
        <v>19</v>
      </c>
      <c r="Q37" s="84">
        <f t="shared" ref="Q37:Q43" si="17">IF(J37&gt;8,J37-8,0)</f>
        <v>0</v>
      </c>
      <c r="R37" s="116">
        <f t="shared" si="15"/>
        <v>0</v>
      </c>
      <c r="S37" s="44">
        <f t="shared" si="16"/>
        <v>0</v>
      </c>
      <c r="T37" s="44">
        <f t="shared" si="16"/>
        <v>0</v>
      </c>
      <c r="U37" s="44">
        <f t="shared" si="16"/>
        <v>0</v>
      </c>
      <c r="V37" s="44">
        <f t="shared" si="16"/>
        <v>0</v>
      </c>
      <c r="W37" s="44">
        <f t="shared" si="16"/>
        <v>0</v>
      </c>
      <c r="X37" s="44">
        <f t="shared" si="16"/>
        <v>0</v>
      </c>
      <c r="Y37" s="44">
        <f t="shared" si="16"/>
        <v>0</v>
      </c>
      <c r="Z37" s="44">
        <f t="shared" si="16"/>
        <v>0</v>
      </c>
      <c r="AA37" s="44">
        <f t="shared" si="16"/>
        <v>0</v>
      </c>
    </row>
    <row r="38" spans="1:112" s="1" customFormat="1" ht="15" customHeight="1">
      <c r="A38" s="19" t="s">
        <v>17</v>
      </c>
      <c r="B38" s="62"/>
      <c r="C38" s="70"/>
      <c r="D38" s="70"/>
      <c r="E38" s="70"/>
      <c r="F38" s="71"/>
      <c r="G38" s="72"/>
      <c r="H38" s="72"/>
      <c r="I38" s="76"/>
      <c r="J38" s="67">
        <f t="shared" si="13"/>
        <v>0</v>
      </c>
      <c r="K38" s="67">
        <f>IF(J38&gt;=8,8,IF(J38&lt;8,J38,0))</f>
        <v>0</v>
      </c>
      <c r="L38" s="68">
        <f>IF((J38-K38)&lt;=4,J38-K38,4)</f>
        <v>0</v>
      </c>
      <c r="M38" s="69">
        <f t="shared" si="14"/>
        <v>0</v>
      </c>
      <c r="N38" s="73"/>
      <c r="O38" s="18" t="s">
        <v>19</v>
      </c>
      <c r="P38" s="18" t="s">
        <v>19</v>
      </c>
      <c r="Q38" s="84">
        <f t="shared" si="17"/>
        <v>0</v>
      </c>
      <c r="R38" s="116">
        <f t="shared" si="15"/>
        <v>0</v>
      </c>
      <c r="S38" s="44">
        <f t="shared" si="16"/>
        <v>0</v>
      </c>
      <c r="T38" s="44">
        <f t="shared" si="16"/>
        <v>0</v>
      </c>
      <c r="U38" s="44">
        <f t="shared" si="16"/>
        <v>0</v>
      </c>
      <c r="V38" s="44">
        <f t="shared" si="16"/>
        <v>0</v>
      </c>
      <c r="W38" s="44">
        <f t="shared" si="16"/>
        <v>0</v>
      </c>
      <c r="X38" s="44">
        <f t="shared" si="16"/>
        <v>0</v>
      </c>
      <c r="Y38" s="44">
        <f t="shared" si="16"/>
        <v>0</v>
      </c>
      <c r="Z38" s="44">
        <f t="shared" si="16"/>
        <v>0</v>
      </c>
      <c r="AA38" s="44">
        <f t="shared" si="16"/>
        <v>0</v>
      </c>
    </row>
    <row r="39" spans="1:112" s="1" customFormat="1" ht="15" customHeight="1">
      <c r="A39" s="19" t="s">
        <v>18</v>
      </c>
      <c r="B39" s="62"/>
      <c r="C39" s="70"/>
      <c r="D39" s="70"/>
      <c r="E39" s="70"/>
      <c r="F39" s="71"/>
      <c r="G39" s="72"/>
      <c r="H39" s="72"/>
      <c r="I39" s="76"/>
      <c r="J39" s="67">
        <f t="shared" si="13"/>
        <v>0</v>
      </c>
      <c r="K39" s="67">
        <f>IF(J39&gt;=8,8,IF(J39&lt;8,J39,0))</f>
        <v>0</v>
      </c>
      <c r="L39" s="68">
        <f>IF((J39-K39)&lt;=4,J39-K39,4)</f>
        <v>0</v>
      </c>
      <c r="M39" s="69">
        <f t="shared" si="14"/>
        <v>0</v>
      </c>
      <c r="N39" s="73"/>
      <c r="O39" s="18" t="s">
        <v>19</v>
      </c>
      <c r="P39" s="18" t="s">
        <v>19</v>
      </c>
      <c r="Q39" s="84">
        <f t="shared" si="17"/>
        <v>0</v>
      </c>
      <c r="R39" s="116">
        <f t="shared" si="15"/>
        <v>0</v>
      </c>
      <c r="S39" s="44">
        <f t="shared" si="16"/>
        <v>0</v>
      </c>
      <c r="T39" s="44">
        <f t="shared" si="16"/>
        <v>0</v>
      </c>
      <c r="U39" s="44">
        <f t="shared" si="16"/>
        <v>0</v>
      </c>
      <c r="V39" s="44">
        <f t="shared" si="16"/>
        <v>0</v>
      </c>
      <c r="W39" s="44">
        <f t="shared" si="16"/>
        <v>0</v>
      </c>
      <c r="X39" s="44">
        <f t="shared" si="16"/>
        <v>0</v>
      </c>
      <c r="Y39" s="44">
        <f t="shared" si="16"/>
        <v>0</v>
      </c>
      <c r="Z39" s="44">
        <f t="shared" si="16"/>
        <v>0</v>
      </c>
      <c r="AA39" s="44">
        <f t="shared" si="16"/>
        <v>0</v>
      </c>
    </row>
    <row r="40" spans="1:112" s="44" customFormat="1" ht="15" customHeight="1">
      <c r="A40" s="19" t="s">
        <v>20</v>
      </c>
      <c r="B40" s="62"/>
      <c r="C40" s="70"/>
      <c r="D40" s="70"/>
      <c r="E40" s="70"/>
      <c r="F40" s="71"/>
      <c r="G40" s="72"/>
      <c r="H40" s="72"/>
      <c r="I40" s="76"/>
      <c r="J40" s="67">
        <f t="shared" si="13"/>
        <v>0</v>
      </c>
      <c r="K40" s="67">
        <f>IF(J40&gt;=8,8,IF(J40&lt;8,J40,0))</f>
        <v>0</v>
      </c>
      <c r="L40" s="68">
        <f>IF((J40-K40)&lt;=4,J40-K40,4)</f>
        <v>0</v>
      </c>
      <c r="M40" s="69">
        <f t="shared" si="14"/>
        <v>0</v>
      </c>
      <c r="N40" s="73"/>
      <c r="O40" s="18" t="s">
        <v>19</v>
      </c>
      <c r="P40" s="18" t="s">
        <v>19</v>
      </c>
      <c r="Q40" s="84">
        <f t="shared" si="17"/>
        <v>0</v>
      </c>
      <c r="R40" s="116">
        <f t="shared" si="15"/>
        <v>0</v>
      </c>
      <c r="S40" s="44">
        <f t="shared" si="16"/>
        <v>0</v>
      </c>
      <c r="T40" s="44">
        <f t="shared" si="16"/>
        <v>0</v>
      </c>
      <c r="U40" s="44">
        <f t="shared" si="16"/>
        <v>0</v>
      </c>
      <c r="V40" s="44">
        <f t="shared" si="16"/>
        <v>0</v>
      </c>
      <c r="W40" s="44">
        <f t="shared" si="16"/>
        <v>0</v>
      </c>
      <c r="X40" s="44">
        <f t="shared" si="16"/>
        <v>0</v>
      </c>
      <c r="Y40" s="44">
        <f t="shared" si="16"/>
        <v>0</v>
      </c>
      <c r="Z40" s="44">
        <f t="shared" si="16"/>
        <v>0</v>
      </c>
      <c r="AA40" s="44">
        <f t="shared" si="16"/>
        <v>0</v>
      </c>
    </row>
    <row r="41" spans="1:112" s="44" customFormat="1" ht="15" customHeight="1">
      <c r="A41" s="20" t="s">
        <v>21</v>
      </c>
      <c r="B41" s="62"/>
      <c r="C41" s="70"/>
      <c r="D41" s="70"/>
      <c r="E41" s="70"/>
      <c r="F41" s="71"/>
      <c r="G41" s="72"/>
      <c r="H41" s="72"/>
      <c r="I41" s="76"/>
      <c r="J41" s="67">
        <f t="shared" si="13"/>
        <v>0</v>
      </c>
      <c r="K41" s="67">
        <f>IF(J41&gt;=8,IF(SUM(K36:K40)&gt;=40,0,IF((SUM(K36:K40)+J41)&gt;=40,IF(40-SUM(K36:K40)&gt;8,8,40-SUM(K36:K40)),IF(J41&gt;=8,8,IF(J41&lt;8,J41,0)))),IF(J41&lt;8,IF(SUM(K36:K40)&gt;=40,0,IF((SUM(K36:K40)+J41)&gt;=40,40-SUM(K36:K40),IF(J41&gt;=8,8,IF(J41&lt;8,J41,0))))))</f>
        <v>0</v>
      </c>
      <c r="L41" s="68">
        <f>IF(K41=J41,0,IF((SUM(K36:K40)+J41)&gt;=40,IF(J41&lt;=12,J41-K41,IF(J41&gt;12,12-K41,IF((J41-K41)&lt;=4,J41-K41,4))),IF(J41&lt;=12,J41-K41,IF(J41&gt;12,12-K41,IF((J41-K41)&lt;=4,J41-K41,4)))))</f>
        <v>0</v>
      </c>
      <c r="M41" s="69">
        <f t="shared" si="14"/>
        <v>0</v>
      </c>
      <c r="N41" s="73"/>
      <c r="O41" s="18" t="s">
        <v>19</v>
      </c>
      <c r="P41" s="18" t="s">
        <v>19</v>
      </c>
      <c r="Q41" s="84">
        <f t="shared" si="17"/>
        <v>0</v>
      </c>
      <c r="R41" s="116">
        <f t="shared" si="15"/>
        <v>0</v>
      </c>
      <c r="S41" s="44">
        <f t="shared" si="16"/>
        <v>0</v>
      </c>
      <c r="T41" s="44">
        <f t="shared" si="16"/>
        <v>0</v>
      </c>
      <c r="U41" s="44">
        <f t="shared" si="16"/>
        <v>0</v>
      </c>
      <c r="V41" s="44">
        <f t="shared" si="16"/>
        <v>0</v>
      </c>
      <c r="W41" s="44">
        <f t="shared" si="16"/>
        <v>0</v>
      </c>
      <c r="X41" s="44">
        <f t="shared" si="16"/>
        <v>0</v>
      </c>
      <c r="Y41" s="44">
        <f t="shared" si="16"/>
        <v>0</v>
      </c>
      <c r="Z41" s="44">
        <f t="shared" si="16"/>
        <v>0</v>
      </c>
      <c r="AA41" s="44">
        <f t="shared" si="16"/>
        <v>0</v>
      </c>
    </row>
    <row r="42" spans="1:112" s="1" customFormat="1" ht="15" customHeight="1" thickBot="1">
      <c r="A42" s="20" t="s">
        <v>22</v>
      </c>
      <c r="B42" s="62"/>
      <c r="C42" s="70"/>
      <c r="D42" s="70"/>
      <c r="E42" s="70"/>
      <c r="F42" s="71"/>
      <c r="G42" s="72"/>
      <c r="H42" s="72"/>
      <c r="I42" s="76"/>
      <c r="J42" s="67">
        <f t="shared" si="13"/>
        <v>0</v>
      </c>
      <c r="K42" s="67">
        <f>IF(SUM(R36:R41)=6,0,IF(J42=0,0,IF(SUM(K36:K41)&gt;=40,0,IF((SUM(K36:K41)+J42)&gt;=40,IF(J42&gt;8,IF(40-SUM(K36:K41)&gt;8,8,40-SUM(K36:K41)),40-SUM(K36:K41)),IF(J42&gt;=8,8,IF(J42&lt;8,J42,0))))))</f>
        <v>0</v>
      </c>
      <c r="L42" s="68">
        <f>IF(SUM(R36:R41)=6,IF(J42&gt;=8,8,J42),IF(K43=40,IF(J42&lt;=12,J42-K42,IF(J42&gt;12,12-K42,IF((J42-K42)&lt;=4,J42-K42,4))),IF(SUM(R36:R41)=6,IF(J42&lt;=12,J42-K42,IF(J42&gt;12,12-K42,IF((J42-K42)&lt;=4,J42-K42,4))),IF(J42&gt;8,IF(J42&gt;12,4,J42-K42),0))))</f>
        <v>0</v>
      </c>
      <c r="M42" s="69">
        <f>IF(J42&gt;12,J42-SUM(K42:L42),IF(J42&gt;0,IF((K42+L42)=J42,0,J42-L42),0))</f>
        <v>0</v>
      </c>
      <c r="N42" s="73"/>
      <c r="O42" s="18" t="s">
        <v>19</v>
      </c>
      <c r="P42" s="18" t="s">
        <v>19</v>
      </c>
      <c r="Q42" s="84">
        <f t="shared" si="17"/>
        <v>0</v>
      </c>
      <c r="R42" s="117">
        <f t="shared" si="15"/>
        <v>0</v>
      </c>
      <c r="S42" s="44">
        <f t="shared" si="16"/>
        <v>0</v>
      </c>
      <c r="T42" s="44">
        <f t="shared" si="16"/>
        <v>0</v>
      </c>
      <c r="U42" s="44">
        <f t="shared" si="16"/>
        <v>0</v>
      </c>
      <c r="V42" s="44">
        <f t="shared" si="16"/>
        <v>0</v>
      </c>
      <c r="W42" s="44">
        <f t="shared" si="16"/>
        <v>0</v>
      </c>
      <c r="X42" s="44">
        <f t="shared" si="16"/>
        <v>0</v>
      </c>
      <c r="Y42" s="44">
        <f t="shared" si="16"/>
        <v>0</v>
      </c>
      <c r="Z42" s="44">
        <f t="shared" si="16"/>
        <v>0</v>
      </c>
      <c r="AA42" s="44">
        <f t="shared" si="16"/>
        <v>0</v>
      </c>
    </row>
    <row r="43" spans="1:112" ht="15" customHeight="1" thickBot="1">
      <c r="A43" s="22"/>
      <c r="B43" s="23"/>
      <c r="C43" s="24" t="s">
        <v>23</v>
      </c>
      <c r="D43" s="9"/>
      <c r="E43" s="9"/>
      <c r="F43" s="9"/>
      <c r="G43" s="9"/>
      <c r="H43" s="9"/>
      <c r="I43" s="25">
        <f>SUM(I36:I42)</f>
        <v>0</v>
      </c>
      <c r="J43" s="25">
        <f>SUM(J36:J42)</f>
        <v>0</v>
      </c>
      <c r="K43" s="25">
        <f>SUM(K36:K42)</f>
        <v>0</v>
      </c>
      <c r="L43" s="25">
        <f>SUM(L36:L42)</f>
        <v>0</v>
      </c>
      <c r="M43" s="25">
        <f>SUM(M36:M42)</f>
        <v>0</v>
      </c>
      <c r="N43" s="9"/>
      <c r="O43" s="21"/>
      <c r="P43" s="21"/>
      <c r="Q43" s="84">
        <f t="shared" si="17"/>
        <v>0</v>
      </c>
      <c r="R43" s="45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 ht="16" thickBot="1">
      <c r="A44" s="22"/>
      <c r="B44" s="31"/>
      <c r="C44" s="9"/>
      <c r="D44" s="9"/>
      <c r="E44" s="9"/>
      <c r="F44" s="9"/>
      <c r="G44" s="9"/>
      <c r="H44" s="9"/>
      <c r="I44" s="77"/>
      <c r="J44" s="32"/>
      <c r="K44" s="26"/>
      <c r="L44" s="26"/>
      <c r="M44" s="26"/>
      <c r="N44" s="9"/>
      <c r="O44" s="1"/>
      <c r="P44" s="1"/>
      <c r="Q44" s="9"/>
      <c r="R44" s="9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 ht="18.5" thickBot="1">
      <c r="A45" s="33"/>
      <c r="B45" s="11"/>
      <c r="C45" s="34" t="s">
        <v>24</v>
      </c>
      <c r="D45" s="35"/>
      <c r="E45" s="35"/>
      <c r="F45" s="35"/>
      <c r="G45" s="35"/>
      <c r="H45" s="35"/>
      <c r="I45" s="36">
        <f>SUM(I13+I23+I33+I43)</f>
        <v>0</v>
      </c>
      <c r="J45" s="36">
        <f t="shared" ref="J45:M45" si="18">SUM(J13+J23+J33+J43)</f>
        <v>0</v>
      </c>
      <c r="K45" s="36">
        <f t="shared" si="18"/>
        <v>0</v>
      </c>
      <c r="L45" s="36">
        <f t="shared" si="18"/>
        <v>0</v>
      </c>
      <c r="M45" s="36">
        <f t="shared" si="18"/>
        <v>0</v>
      </c>
      <c r="N45" s="9"/>
      <c r="O45" s="1"/>
      <c r="P45" s="1"/>
      <c r="Q45" s="37" t="s">
        <v>25</v>
      </c>
      <c r="R45" s="41"/>
      <c r="S45" s="1">
        <f>SUM(S6:S44)</f>
        <v>0</v>
      </c>
      <c r="T45" s="1">
        <f t="shared" ref="T45:AA45" si="19">SUM(T6:T44)</f>
        <v>0</v>
      </c>
      <c r="U45" s="1">
        <f t="shared" si="19"/>
        <v>0</v>
      </c>
      <c r="V45" s="1">
        <f t="shared" si="19"/>
        <v>0</v>
      </c>
      <c r="W45" s="1">
        <f t="shared" si="19"/>
        <v>0</v>
      </c>
      <c r="X45" s="1">
        <f t="shared" si="19"/>
        <v>0</v>
      </c>
      <c r="Y45" s="1">
        <f t="shared" si="19"/>
        <v>0</v>
      </c>
      <c r="Z45" s="1">
        <f t="shared" si="19"/>
        <v>0</v>
      </c>
      <c r="AA45" s="1">
        <f t="shared" si="19"/>
        <v>0</v>
      </c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 ht="18">
      <c r="A46" s="33"/>
      <c r="B46" s="11"/>
      <c r="C46" s="34"/>
      <c r="D46" s="35"/>
      <c r="E46" s="35"/>
      <c r="F46" s="35"/>
      <c r="G46" s="35"/>
      <c r="H46" s="35"/>
      <c r="I46" s="38"/>
      <c r="J46" s="38"/>
      <c r="K46" s="38"/>
      <c r="L46" s="38"/>
      <c r="M46" s="38"/>
      <c r="N46" s="9"/>
      <c r="O46" s="1"/>
      <c r="P46" s="1"/>
      <c r="Q46" s="39">
        <f>J45</f>
        <v>0</v>
      </c>
      <c r="R46" s="46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 ht="13.5" thickBot="1">
      <c r="A47" s="42" t="s">
        <v>29</v>
      </c>
      <c r="O47" s="1"/>
      <c r="P47" s="1"/>
      <c r="Q47" s="9"/>
      <c r="R47" s="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 ht="13">
      <c r="A48" s="47" t="s">
        <v>30</v>
      </c>
      <c r="B48" s="48"/>
      <c r="C48" s="47"/>
      <c r="D48" s="47"/>
      <c r="E48" s="47"/>
      <c r="F48" s="47"/>
      <c r="G48" s="47"/>
      <c r="H48" s="47"/>
      <c r="I48" s="79"/>
      <c r="J48" s="47"/>
      <c r="K48" s="141" t="s">
        <v>35</v>
      </c>
      <c r="L48" s="142"/>
      <c r="M48" s="142"/>
      <c r="N48" s="142"/>
      <c r="O48" s="142"/>
      <c r="P48" s="142"/>
      <c r="Q48" s="142"/>
      <c r="R48" s="143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:112">
      <c r="A49" s="47" t="s">
        <v>31</v>
      </c>
      <c r="B49" s="48"/>
      <c r="C49" s="47"/>
      <c r="D49" s="47"/>
      <c r="E49" s="47"/>
      <c r="F49" s="47"/>
      <c r="G49" s="47"/>
      <c r="H49" s="47"/>
      <c r="I49" s="79"/>
      <c r="J49" s="47"/>
      <c r="K49" s="58"/>
      <c r="L49" s="60" t="s">
        <v>36</v>
      </c>
      <c r="M49" s="49"/>
      <c r="N49" s="49"/>
      <c r="O49" s="60" t="s">
        <v>40</v>
      </c>
      <c r="P49" s="1"/>
      <c r="Q49" s="9"/>
      <c r="R49" s="53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:112">
      <c r="A50" s="50" t="s">
        <v>32</v>
      </c>
      <c r="B50" s="48"/>
      <c r="C50" s="47"/>
      <c r="D50" s="47"/>
      <c r="E50" s="47"/>
      <c r="F50" s="47"/>
      <c r="G50" s="47"/>
      <c r="H50" s="47"/>
      <c r="I50" s="79"/>
      <c r="J50" s="47"/>
      <c r="K50" s="58"/>
      <c r="L50" s="64" t="s">
        <v>37</v>
      </c>
      <c r="M50" s="65"/>
      <c r="N50" s="49"/>
      <c r="O50" s="60" t="s">
        <v>44</v>
      </c>
      <c r="P50" s="1"/>
      <c r="Q50" s="9"/>
      <c r="R50" s="53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:112">
      <c r="A51" s="47" t="s">
        <v>33</v>
      </c>
      <c r="B51" s="48"/>
      <c r="C51" s="47"/>
      <c r="D51" s="47"/>
      <c r="E51" s="47"/>
      <c r="F51" s="47"/>
      <c r="G51" s="47"/>
      <c r="H51" s="47"/>
      <c r="I51" s="79"/>
      <c r="J51" s="47"/>
      <c r="K51" s="58"/>
      <c r="L51" s="60" t="s">
        <v>39</v>
      </c>
      <c r="M51" s="49"/>
      <c r="N51" s="49"/>
      <c r="O51" s="60" t="s">
        <v>41</v>
      </c>
      <c r="P51" s="1"/>
      <c r="Q51" s="9"/>
      <c r="R51" s="53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:112">
      <c r="A52" s="47" t="s">
        <v>34</v>
      </c>
      <c r="B52" s="48"/>
      <c r="C52" s="47"/>
      <c r="D52" s="47"/>
      <c r="E52" s="47"/>
      <c r="F52" s="47"/>
      <c r="G52" s="47"/>
      <c r="H52" s="47"/>
      <c r="I52" s="79"/>
      <c r="J52" s="47"/>
      <c r="K52" s="58"/>
      <c r="L52" s="60" t="s">
        <v>43</v>
      </c>
      <c r="M52" s="49"/>
      <c r="N52" s="49"/>
      <c r="O52" s="60" t="s">
        <v>38</v>
      </c>
      <c r="P52" s="49"/>
      <c r="Q52" s="9"/>
      <c r="R52" s="53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:112" ht="13" thickBot="1">
      <c r="K53" s="59"/>
      <c r="L53" s="61" t="s">
        <v>46</v>
      </c>
      <c r="M53" s="54"/>
      <c r="N53" s="54"/>
      <c r="O53" s="61"/>
      <c r="P53" s="55"/>
      <c r="Q53" s="56"/>
      <c r="R53" s="57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:112">
      <c r="N54" s="9"/>
      <c r="O54" s="1"/>
      <c r="P54" s="1"/>
      <c r="Q54" s="2"/>
      <c r="R54" s="2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:112" ht="13">
      <c r="A55" s="52" t="s">
        <v>26</v>
      </c>
      <c r="B55" s="11"/>
      <c r="C55" s="10"/>
      <c r="D55" s="10"/>
      <c r="E55" s="13"/>
      <c r="F55" s="13"/>
      <c r="G55" s="13"/>
      <c r="H55" s="13"/>
      <c r="I55" s="80"/>
      <c r="J55" s="13"/>
      <c r="K55" s="12" t="s">
        <v>27</v>
      </c>
      <c r="L55" s="13"/>
      <c r="M55" s="13"/>
      <c r="N55" s="10"/>
      <c r="O55" s="1"/>
      <c r="P55" s="1"/>
      <c r="Q55" s="40"/>
      <c r="R55" s="40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:112">
      <c r="B56" s="2"/>
      <c r="O56" s="1"/>
      <c r="P56" s="1"/>
      <c r="Q56" s="9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:112" ht="13">
      <c r="A57" s="51" t="s">
        <v>28</v>
      </c>
      <c r="B57" s="11"/>
      <c r="C57" s="10"/>
      <c r="D57" s="10"/>
      <c r="E57" s="13"/>
      <c r="F57" s="13"/>
      <c r="G57" s="13"/>
      <c r="H57" s="13"/>
      <c r="I57" s="80"/>
      <c r="J57" s="13"/>
      <c r="K57" s="12" t="s">
        <v>27</v>
      </c>
      <c r="L57" s="13"/>
      <c r="M57" s="13"/>
      <c r="O57" s="1"/>
      <c r="P57" s="1"/>
      <c r="Q57" s="9"/>
      <c r="R57" s="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:112">
      <c r="O58" s="1"/>
      <c r="P58" s="1"/>
      <c r="Q58" s="9"/>
      <c r="R58" s="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:112">
      <c r="O59" s="1"/>
      <c r="P59" s="1"/>
      <c r="Q59" s="9"/>
      <c r="R59" s="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:112">
      <c r="O60" s="1"/>
      <c r="P60" s="1"/>
      <c r="Q60" s="9"/>
      <c r="R60" s="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:112">
      <c r="O61" s="1"/>
      <c r="P61" s="1"/>
      <c r="Q61" s="9"/>
      <c r="R61" s="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:112">
      <c r="O62" s="1"/>
      <c r="P62" s="1"/>
      <c r="Q62" s="9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:112">
      <c r="O63" s="1"/>
      <c r="P63" s="1"/>
      <c r="Q63" s="9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:112">
      <c r="O64" s="1"/>
      <c r="P64" s="1"/>
      <c r="Q64" s="9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5:112">
      <c r="O65" s="1"/>
      <c r="P65" s="1"/>
      <c r="Q65" s="9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5:112">
      <c r="O66" s="1"/>
      <c r="P66" s="1"/>
      <c r="Q66" s="9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5:112">
      <c r="O67" s="1"/>
      <c r="P67" s="1"/>
      <c r="Q67" s="9"/>
      <c r="R67" s="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5:112">
      <c r="O68" s="1"/>
      <c r="P68" s="1"/>
      <c r="Q68" s="9"/>
      <c r="R68" s="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5:112">
      <c r="O69" s="1"/>
      <c r="P69" s="1"/>
      <c r="Q69" s="9"/>
      <c r="R69" s="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5:112">
      <c r="O70" s="1"/>
      <c r="P70" s="1"/>
      <c r="Q70" s="9"/>
      <c r="R70" s="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5:112">
      <c r="O71" s="1"/>
      <c r="P71" s="1"/>
      <c r="Q71" s="9"/>
      <c r="R71" s="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5:112">
      <c r="O72" s="1"/>
      <c r="P72" s="1"/>
      <c r="Q72" s="9"/>
      <c r="R72" s="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5:112">
      <c r="O73" s="1"/>
      <c r="P73" s="1"/>
      <c r="Q73" s="9"/>
      <c r="R73" s="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5:112">
      <c r="O74" s="1"/>
      <c r="P74" s="1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5:112">
      <c r="O75" s="1"/>
      <c r="P75" s="1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5:112">
      <c r="O76" s="1"/>
      <c r="P76" s="1"/>
      <c r="Q76" s="9"/>
      <c r="R76" s="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5:112">
      <c r="O77" s="1"/>
      <c r="P77" s="1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5:112">
      <c r="O78" s="1"/>
      <c r="P78" s="1"/>
      <c r="Q78" s="9"/>
      <c r="R78" s="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5:112">
      <c r="O79" s="1"/>
      <c r="P79" s="1"/>
      <c r="Q79" s="9"/>
      <c r="R79" s="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5:112">
      <c r="O80" s="1"/>
      <c r="P80" s="1"/>
      <c r="Q80" s="9"/>
      <c r="R80" s="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5:112">
      <c r="O81" s="1"/>
      <c r="P81" s="1"/>
      <c r="Q81" s="9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5:112">
      <c r="O82" s="1"/>
      <c r="P82" s="1"/>
      <c r="Q82" s="9"/>
      <c r="R82" s="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5:112">
      <c r="O83" s="1"/>
      <c r="P83" s="1"/>
      <c r="Q83" s="9"/>
      <c r="R83" s="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5:112">
      <c r="O84" s="1"/>
      <c r="P84" s="1"/>
      <c r="Q84" s="9"/>
      <c r="R84" s="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5:112">
      <c r="O85" s="1"/>
      <c r="P85" s="1"/>
      <c r="Q85" s="9"/>
      <c r="R85" s="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5:112">
      <c r="O86" s="1"/>
      <c r="P86" s="1"/>
      <c r="Q86" s="9"/>
      <c r="R86" s="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5:112">
      <c r="O87" s="1"/>
      <c r="P87" s="1"/>
      <c r="Q87" s="9"/>
      <c r="R87" s="9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5:112">
      <c r="O88" s="1"/>
      <c r="P88" s="1"/>
      <c r="Q88" s="9"/>
      <c r="R88" s="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5:112">
      <c r="O89" s="1"/>
      <c r="P89" s="1"/>
      <c r="Q89" s="9"/>
      <c r="R89" s="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5:112">
      <c r="O90" s="1"/>
      <c r="P90" s="1"/>
      <c r="Q90" s="9"/>
      <c r="R90" s="9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5:112">
      <c r="O91" s="1"/>
      <c r="P91" s="1"/>
      <c r="Q91" s="9"/>
      <c r="R91" s="9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5:112">
      <c r="O92" s="1"/>
      <c r="P92" s="1"/>
      <c r="Q92" s="9"/>
      <c r="R92" s="9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5:112">
      <c r="O93" s="1"/>
      <c r="P93" s="1"/>
      <c r="Q93" s="9"/>
      <c r="R93" s="9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5:112">
      <c r="O94" s="1"/>
      <c r="P94" s="1"/>
      <c r="Q94" s="9"/>
      <c r="R94" s="9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5:112">
      <c r="O95" s="1"/>
      <c r="P95" s="1"/>
      <c r="Q95" s="9"/>
      <c r="R95" s="9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5:112">
      <c r="O96" s="1"/>
      <c r="P96" s="1"/>
      <c r="Q96" s="9"/>
      <c r="R96" s="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5:112">
      <c r="O97" s="1"/>
      <c r="P97" s="1"/>
      <c r="Q97" s="9"/>
      <c r="R97" s="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5:112">
      <c r="O98" s="1"/>
      <c r="P98" s="1"/>
      <c r="Q98" s="9"/>
      <c r="R98" s="9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5:112">
      <c r="O99" s="1"/>
      <c r="P99" s="1"/>
      <c r="Q99" s="9"/>
      <c r="R99" s="9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5:112">
      <c r="O100" s="1"/>
      <c r="P100" s="1"/>
      <c r="Q100" s="9"/>
      <c r="R100" s="9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5:112">
      <c r="O101" s="1"/>
      <c r="P101" s="1"/>
      <c r="Q101" s="9"/>
      <c r="R101" s="9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5:112">
      <c r="O102" s="1"/>
      <c r="P102" s="1"/>
      <c r="Q102" s="9"/>
      <c r="R102" s="9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5:112">
      <c r="O103" s="1"/>
      <c r="P103" s="1"/>
      <c r="Q103" s="9"/>
      <c r="R103" s="9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5:112">
      <c r="O104" s="1"/>
      <c r="P104" s="1"/>
      <c r="Q104" s="9"/>
      <c r="R104" s="9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5:112">
      <c r="O105" s="1"/>
      <c r="P105" s="1"/>
      <c r="Q105" s="9"/>
      <c r="R105" s="9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5:112">
      <c r="O106" s="1"/>
      <c r="P106" s="1"/>
      <c r="Q106" s="9"/>
      <c r="R106" s="9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5:112">
      <c r="O107" s="1"/>
      <c r="P107" s="1"/>
      <c r="Q107" s="9"/>
      <c r="R107" s="9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5:112">
      <c r="O108" s="1"/>
      <c r="P108" s="1"/>
      <c r="Q108" s="9"/>
      <c r="R108" s="9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5:112">
      <c r="O109" s="1"/>
      <c r="P109" s="1"/>
      <c r="Q109" s="9"/>
      <c r="R109" s="9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5:112">
      <c r="O110" s="1"/>
      <c r="P110" s="1"/>
      <c r="Q110" s="9"/>
      <c r="R110" s="9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5:112">
      <c r="O111" s="1"/>
      <c r="P111" s="1"/>
      <c r="Q111" s="9"/>
      <c r="R111" s="9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5:112">
      <c r="O112" s="1"/>
      <c r="P112" s="1"/>
      <c r="Q112" s="9"/>
      <c r="R112" s="9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5:112">
      <c r="O113" s="1"/>
      <c r="P113" s="1"/>
      <c r="Q113" s="9"/>
      <c r="R113" s="9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5:112">
      <c r="O114" s="1"/>
      <c r="P114" s="1"/>
      <c r="Q114" s="9"/>
      <c r="R114" s="9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5:112">
      <c r="O115" s="1"/>
      <c r="P115" s="1"/>
      <c r="Q115" s="9"/>
      <c r="R115" s="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5:112">
      <c r="O116" s="1"/>
      <c r="P116" s="1"/>
      <c r="Q116" s="9"/>
      <c r="R116" s="9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5:112">
      <c r="O117" s="1"/>
      <c r="P117" s="1"/>
      <c r="Q117" s="9"/>
      <c r="R117" s="9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5:112">
      <c r="O118" s="1"/>
      <c r="P118" s="1"/>
      <c r="Q118" s="9"/>
      <c r="R118" s="9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5:112">
      <c r="O119" s="1"/>
      <c r="P119" s="1"/>
      <c r="Q119" s="9"/>
      <c r="R119" s="9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5:112">
      <c r="O120" s="1"/>
      <c r="P120" s="1"/>
      <c r="Q120" s="9"/>
      <c r="R120" s="9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5:112">
      <c r="O121" s="1"/>
      <c r="P121" s="1"/>
      <c r="Q121" s="9"/>
      <c r="R121" s="9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5:112">
      <c r="O122" s="1"/>
      <c r="P122" s="1"/>
      <c r="Q122" s="9"/>
      <c r="R122" s="9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5:112">
      <c r="O123" s="1"/>
      <c r="P123" s="1"/>
      <c r="Q123" s="9"/>
      <c r="R123" s="9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5:112">
      <c r="O124" s="1"/>
      <c r="P124" s="1"/>
      <c r="Q124" s="9"/>
      <c r="R124" s="9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5:112">
      <c r="O125" s="1"/>
      <c r="P125" s="1"/>
      <c r="Q125" s="9"/>
      <c r="R125" s="9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5:112">
      <c r="O126" s="1"/>
      <c r="P126" s="1"/>
      <c r="Q126" s="9"/>
      <c r="R126" s="9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5:112">
      <c r="O127" s="1"/>
      <c r="P127" s="1"/>
      <c r="Q127" s="9"/>
      <c r="R127" s="9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5:112">
      <c r="O128" s="1"/>
      <c r="P128" s="1"/>
      <c r="Q128" s="9"/>
      <c r="R128" s="9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5:112">
      <c r="O129" s="1"/>
      <c r="P129" s="1"/>
      <c r="Q129" s="9"/>
      <c r="R129" s="9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5:112">
      <c r="O130" s="1"/>
      <c r="P130" s="1"/>
      <c r="Q130" s="9"/>
      <c r="R130" s="9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5:112">
      <c r="O131" s="1"/>
      <c r="P131" s="1"/>
      <c r="Q131" s="9"/>
      <c r="R131" s="9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5:112">
      <c r="O132" s="1"/>
      <c r="P132" s="1"/>
      <c r="Q132" s="9"/>
      <c r="R132" s="9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5:112">
      <c r="O133" s="1"/>
      <c r="P133" s="1"/>
      <c r="Q133" s="9"/>
      <c r="R133" s="9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5:112">
      <c r="O134" s="1"/>
      <c r="P134" s="1"/>
      <c r="Q134" s="9"/>
      <c r="R134" s="9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5:112">
      <c r="O135" s="1"/>
      <c r="P135" s="1"/>
      <c r="Q135" s="9"/>
      <c r="R135" s="9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5:112">
      <c r="O136" s="1"/>
      <c r="P136" s="1"/>
      <c r="Q136" s="9"/>
      <c r="R136" s="9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5:112">
      <c r="O137" s="1"/>
      <c r="P137" s="1"/>
      <c r="Q137" s="9"/>
      <c r="R137" s="9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5:112">
      <c r="O138" s="1"/>
      <c r="P138" s="1"/>
      <c r="Q138" s="9"/>
      <c r="R138" s="9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</row>
    <row r="139" spans="15:112">
      <c r="O139" s="1"/>
      <c r="P139" s="1"/>
      <c r="Q139" s="9"/>
      <c r="R139" s="9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</row>
    <row r="140" spans="15:112">
      <c r="O140" s="1"/>
      <c r="P140" s="1"/>
      <c r="Q140" s="9"/>
      <c r="R140" s="9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</row>
    <row r="141" spans="15:112">
      <c r="O141" s="1"/>
      <c r="P141" s="1"/>
      <c r="Q141" s="9"/>
      <c r="R141" s="9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</row>
    <row r="142" spans="15:112">
      <c r="O142" s="1"/>
      <c r="P142" s="1"/>
      <c r="Q142" s="9"/>
      <c r="R142" s="9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</row>
    <row r="143" spans="15:112">
      <c r="O143" s="1"/>
      <c r="P143" s="1"/>
      <c r="Q143" s="9"/>
      <c r="R143" s="9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</row>
    <row r="144" spans="15:112">
      <c r="O144" s="1"/>
      <c r="P144" s="1"/>
      <c r="Q144" s="9"/>
      <c r="R144" s="9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</row>
    <row r="145" spans="15:112">
      <c r="O145" s="1"/>
      <c r="P145" s="1"/>
      <c r="Q145" s="9"/>
      <c r="R145" s="9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</row>
    <row r="146" spans="15:112">
      <c r="O146" s="1"/>
      <c r="P146" s="1"/>
      <c r="Q146" s="9"/>
      <c r="R146" s="9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</row>
    <row r="147" spans="15:112">
      <c r="O147" s="1"/>
      <c r="P147" s="1"/>
      <c r="Q147" s="9"/>
      <c r="R147" s="9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</row>
    <row r="148" spans="15:112">
      <c r="O148" s="1"/>
      <c r="P148" s="1"/>
      <c r="Q148" s="9"/>
      <c r="R148" s="9"/>
    </row>
    <row r="149" spans="15:112">
      <c r="O149" s="1"/>
      <c r="P149" s="1"/>
      <c r="Q149" s="9"/>
      <c r="R149" s="9"/>
    </row>
    <row r="150" spans="15:112">
      <c r="O150" s="1"/>
      <c r="P150" s="1"/>
      <c r="Q150" s="9"/>
      <c r="R150" s="9"/>
    </row>
    <row r="151" spans="15:112">
      <c r="O151" s="1"/>
      <c r="P151" s="1"/>
      <c r="Q151" s="9"/>
      <c r="R151" s="9"/>
    </row>
    <row r="152" spans="15:112">
      <c r="O152" s="1"/>
      <c r="P152" s="1"/>
      <c r="Q152" s="9"/>
      <c r="R152" s="9"/>
    </row>
    <row r="153" spans="15:112">
      <c r="O153" s="1"/>
      <c r="P153" s="1"/>
      <c r="Q153" s="9"/>
      <c r="R153" s="9"/>
    </row>
    <row r="154" spans="15:112">
      <c r="O154" s="1"/>
      <c r="P154" s="1"/>
      <c r="Q154" s="9"/>
      <c r="R154" s="9"/>
    </row>
    <row r="155" spans="15:112">
      <c r="O155" s="1"/>
      <c r="P155" s="1"/>
    </row>
    <row r="156" spans="15:112">
      <c r="O156" s="1"/>
      <c r="P156" s="1"/>
    </row>
  </sheetData>
  <mergeCells count="3">
    <mergeCell ref="A1:R1"/>
    <mergeCell ref="A2:R2"/>
    <mergeCell ref="K48:R48"/>
  </mergeCells>
  <phoneticPr fontId="0" type="noConversion"/>
  <conditionalFormatting sqref="I6:N6">
    <cfRule type="expression" dxfId="355" priority="31" stopIfTrue="1">
      <formula>$B$6=""</formula>
    </cfRule>
  </conditionalFormatting>
  <conditionalFormatting sqref="I7:N11">
    <cfRule type="expression" dxfId="354" priority="26" stopIfTrue="1">
      <formula>$B7=""</formula>
    </cfRule>
  </conditionalFormatting>
  <conditionalFormatting sqref="J22:L22">
    <cfRule type="expression" dxfId="353" priority="93" stopIfTrue="1">
      <formula>$I22&gt;0</formula>
    </cfRule>
  </conditionalFormatting>
  <conditionalFormatting sqref="J32:L32">
    <cfRule type="expression" dxfId="352" priority="15" stopIfTrue="1">
      <formula>$I32&gt;0</formula>
    </cfRule>
  </conditionalFormatting>
  <conditionalFormatting sqref="J42:L42">
    <cfRule type="expression" dxfId="351" priority="77" stopIfTrue="1">
      <formula>$I42&gt;0</formula>
    </cfRule>
  </conditionalFormatting>
  <conditionalFormatting sqref="J6:M6 J7:J12">
    <cfRule type="expression" priority="106" stopIfTrue="1">
      <formula>$I6+$J6&lt;=8</formula>
    </cfRule>
  </conditionalFormatting>
  <conditionalFormatting sqref="J6:M12">
    <cfRule type="expression" dxfId="350" priority="113" stopIfTrue="1">
      <formula>$I6&gt;0</formula>
    </cfRule>
  </conditionalFormatting>
  <conditionalFormatting sqref="J16:M17">
    <cfRule type="expression" priority="89" stopIfTrue="1">
      <formula>$I16+$J16&lt;=8</formula>
    </cfRule>
  </conditionalFormatting>
  <conditionalFormatting sqref="J16:M21">
    <cfRule type="expression" dxfId="349" priority="94" stopIfTrue="1">
      <formula>$I16&gt;0</formula>
    </cfRule>
  </conditionalFormatting>
  <conditionalFormatting sqref="J18:M18">
    <cfRule type="expression" priority="88" stopIfTrue="1">
      <formula>$I18+$J18&lt;=0</formula>
    </cfRule>
  </conditionalFormatting>
  <conditionalFormatting sqref="J19:M22">
    <cfRule type="expression" priority="65" stopIfTrue="1">
      <formula>$I19+$J19&lt;=8</formula>
    </cfRule>
  </conditionalFormatting>
  <conditionalFormatting sqref="J26:M27">
    <cfRule type="expression" priority="11" stopIfTrue="1">
      <formula>$I26+$J26&lt;=8</formula>
    </cfRule>
  </conditionalFormatting>
  <conditionalFormatting sqref="J26:M31">
    <cfRule type="expression" dxfId="348" priority="16" stopIfTrue="1">
      <formula>$I26&gt;0</formula>
    </cfRule>
  </conditionalFormatting>
  <conditionalFormatting sqref="J28:M28">
    <cfRule type="expression" priority="10" stopIfTrue="1">
      <formula>$I28+$J28&lt;=0</formula>
    </cfRule>
  </conditionalFormatting>
  <conditionalFormatting sqref="J29:M32">
    <cfRule type="expression" priority="4" stopIfTrue="1">
      <formula>$I29+$J29&lt;=8</formula>
    </cfRule>
  </conditionalFormatting>
  <conditionalFormatting sqref="J36:M37">
    <cfRule type="expression" priority="73" stopIfTrue="1">
      <formula>$I36+$J36&lt;=8</formula>
    </cfRule>
  </conditionalFormatting>
  <conditionalFormatting sqref="J36:M41">
    <cfRule type="expression" dxfId="347" priority="78" stopIfTrue="1">
      <formula>$I36&gt;0</formula>
    </cfRule>
  </conditionalFormatting>
  <conditionalFormatting sqref="J38:M38">
    <cfRule type="expression" priority="72" stopIfTrue="1">
      <formula>$I38+$J38&lt;=0</formula>
    </cfRule>
  </conditionalFormatting>
  <conditionalFormatting sqref="J39:M42">
    <cfRule type="expression" priority="63" stopIfTrue="1">
      <formula>$I39+$J39&lt;=8</formula>
    </cfRule>
  </conditionalFormatting>
  <conditionalFormatting sqref="K6:K12">
    <cfRule type="cellIs" dxfId="346" priority="110" stopIfTrue="1" operator="greaterThan">
      <formula>8</formula>
    </cfRule>
  </conditionalFormatting>
  <conditionalFormatting sqref="K16:K22">
    <cfRule type="cellIs" dxfId="345" priority="92" stopIfTrue="1" operator="greaterThan">
      <formula>8</formula>
    </cfRule>
  </conditionalFormatting>
  <conditionalFormatting sqref="K26:K32">
    <cfRule type="cellIs" dxfId="344" priority="14" stopIfTrue="1" operator="greaterThan">
      <formula>8</formula>
    </cfRule>
  </conditionalFormatting>
  <conditionalFormatting sqref="K36:K42">
    <cfRule type="cellIs" dxfId="343" priority="76" stopIfTrue="1" operator="greaterThan">
      <formula>8</formula>
    </cfRule>
  </conditionalFormatting>
  <conditionalFormatting sqref="K7:M7">
    <cfRule type="expression" priority="105" stopIfTrue="1">
      <formula>$I7+$J7&lt;=8</formula>
    </cfRule>
  </conditionalFormatting>
  <conditionalFormatting sqref="K8:N8">
    <cfRule type="expression" priority="36" stopIfTrue="1">
      <formula>$I8+$J8&lt;=0</formula>
    </cfRule>
  </conditionalFormatting>
  <conditionalFormatting sqref="K9:N12">
    <cfRule type="expression" priority="32" stopIfTrue="1">
      <formula>$I9+$J9&lt;=8</formula>
    </cfRule>
  </conditionalFormatting>
  <conditionalFormatting sqref="L6:L10">
    <cfRule type="cellIs" dxfId="342" priority="109" stopIfTrue="1" operator="greaterThan">
      <formula>4</formula>
    </cfRule>
  </conditionalFormatting>
  <conditionalFormatting sqref="L16:L20">
    <cfRule type="cellIs" dxfId="341" priority="91" stopIfTrue="1" operator="greaterThan">
      <formula>4</formula>
    </cfRule>
  </conditionalFormatting>
  <conditionalFormatting sqref="L26:L30">
    <cfRule type="cellIs" dxfId="340" priority="13" stopIfTrue="1" operator="greaterThan">
      <formula>4</formula>
    </cfRule>
  </conditionalFormatting>
  <conditionalFormatting sqref="L36:L40">
    <cfRule type="cellIs" dxfId="339" priority="75" stopIfTrue="1" operator="greaterThan">
      <formula>4</formula>
    </cfRule>
  </conditionalFormatting>
  <conditionalFormatting sqref="M22">
    <cfRule type="expression" dxfId="338" priority="66" stopIfTrue="1">
      <formula>$I22&gt;0</formula>
    </cfRule>
  </conditionalFormatting>
  <conditionalFormatting sqref="M32">
    <cfRule type="expression" dxfId="337" priority="5" stopIfTrue="1">
      <formula>$I32&gt;0</formula>
    </cfRule>
  </conditionalFormatting>
  <conditionalFormatting sqref="M42">
    <cfRule type="expression" dxfId="336" priority="64" stopIfTrue="1">
      <formula>$I42&gt;0</formula>
    </cfRule>
  </conditionalFormatting>
  <conditionalFormatting sqref="N6:N7">
    <cfRule type="expression" priority="37" stopIfTrue="1">
      <formula>$I6+$J6&lt;=8</formula>
    </cfRule>
  </conditionalFormatting>
  <conditionalFormatting sqref="N6:N12">
    <cfRule type="expression" dxfId="335" priority="39" stopIfTrue="1">
      <formula>$I6&gt;0</formula>
    </cfRule>
  </conditionalFormatting>
  <conditionalFormatting sqref="N16">
    <cfRule type="expression" priority="22" stopIfTrue="1">
      <formula>$I16+$J16&lt;=8</formula>
    </cfRule>
  </conditionalFormatting>
  <conditionalFormatting sqref="N16:N22">
    <cfRule type="expression" dxfId="334" priority="23" stopIfTrue="1">
      <formula>$I16&gt;0</formula>
    </cfRule>
  </conditionalFormatting>
  <conditionalFormatting sqref="N26">
    <cfRule type="expression" priority="1" stopIfTrue="1">
      <formula>$I26+$J26&lt;=8</formula>
    </cfRule>
  </conditionalFormatting>
  <conditionalFormatting sqref="N26:N32">
    <cfRule type="expression" dxfId="333" priority="2" stopIfTrue="1">
      <formula>$I26&gt;0</formula>
    </cfRule>
  </conditionalFormatting>
  <conditionalFormatting sqref="N36:N42">
    <cfRule type="expression" dxfId="332" priority="24" stopIfTrue="1">
      <formula>$I36&gt;0</formula>
    </cfRule>
  </conditionalFormatting>
  <pageMargins left="0.25" right="0.26" top="0.22" bottom="0.28999999999999998" header="0.19" footer="0.25"/>
  <pageSetup scale="79" orientation="landscape" r:id="rId1"/>
  <headerFooter alignWithMargins="0">
    <oddFooter>&amp;L&amp;A</oddFooter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9E3D13-F47F-4A1F-9776-38676864C70F}">
  <dimension ref="A1:DH146"/>
  <sheetViews>
    <sheetView topLeftCell="A3" zoomScale="75" workbookViewId="0">
      <selection activeCell="M35" sqref="M35"/>
    </sheetView>
  </sheetViews>
  <sheetFormatPr defaultColWidth="9.1796875" defaultRowHeight="12.5"/>
  <cols>
    <col min="1" max="1" width="8" style="2" customWidth="1"/>
    <col min="2" max="2" width="11.1796875" style="43" customWidth="1"/>
    <col min="3" max="8" width="10.453125" style="2" customWidth="1"/>
    <col min="9" max="9" width="12.1796875" style="78" bestFit="1" customWidth="1"/>
    <col min="10" max="10" width="11" style="2" customWidth="1"/>
    <col min="11" max="13" width="10.453125" style="2" customWidth="1"/>
    <col min="14" max="14" width="9.453125" style="2" customWidth="1"/>
    <col min="15" max="16" width="4.453125" style="2" customWidth="1"/>
    <col min="17" max="17" width="9.453125" style="10" bestFit="1" customWidth="1"/>
    <col min="18" max="18" width="12.453125" style="10" customWidth="1"/>
    <col min="19" max="27" width="0" style="2" hidden="1" customWidth="1"/>
    <col min="28" max="16384" width="9.1796875" style="2"/>
  </cols>
  <sheetData>
    <row r="1" spans="1:112" ht="35">
      <c r="A1" s="139" t="s">
        <v>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20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s="3" customFormat="1" ht="27" customHeight="1" thickBot="1">
      <c r="B3" s="4" t="s">
        <v>1</v>
      </c>
      <c r="C3" s="85"/>
      <c r="D3" s="5"/>
      <c r="E3" s="6"/>
      <c r="F3" s="5"/>
      <c r="G3" s="8"/>
      <c r="H3" s="8"/>
      <c r="I3" s="74"/>
      <c r="L3" s="7" t="s">
        <v>2</v>
      </c>
      <c r="M3" s="85"/>
      <c r="N3" s="5"/>
      <c r="O3" s="5"/>
      <c r="P3" s="5"/>
      <c r="Q3" s="5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</row>
    <row r="4" spans="1:112" s="1" customFormat="1" ht="15" customHeight="1" thickBot="1">
      <c r="A4" s="22"/>
      <c r="B4" s="23"/>
      <c r="C4" s="24"/>
      <c r="D4" s="9"/>
      <c r="E4" s="9"/>
      <c r="F4" s="9"/>
      <c r="G4" s="9"/>
      <c r="H4" s="9"/>
      <c r="I4" s="63"/>
      <c r="J4" s="63"/>
      <c r="K4" s="63"/>
      <c r="L4" s="63"/>
      <c r="M4" s="63"/>
      <c r="N4" s="9"/>
      <c r="O4" s="9"/>
      <c r="P4" s="9"/>
      <c r="Q4" s="45"/>
      <c r="R4" s="45"/>
      <c r="S4" t="s">
        <v>55</v>
      </c>
      <c r="T4"/>
      <c r="U4"/>
      <c r="V4"/>
      <c r="W4"/>
      <c r="X4"/>
      <c r="Y4"/>
      <c r="Z4"/>
      <c r="AA4"/>
    </row>
    <row r="5" spans="1:112" ht="15" customHeight="1">
      <c r="A5" s="10"/>
      <c r="B5" s="14" t="s">
        <v>3</v>
      </c>
      <c r="C5" s="15" t="s">
        <v>4</v>
      </c>
      <c r="D5" s="15" t="s">
        <v>5</v>
      </c>
      <c r="E5" s="15" t="s">
        <v>4</v>
      </c>
      <c r="F5" s="15" t="s">
        <v>5</v>
      </c>
      <c r="G5" s="28" t="s">
        <v>4</v>
      </c>
      <c r="H5" s="28" t="s">
        <v>5</v>
      </c>
      <c r="I5" s="75" t="s">
        <v>6</v>
      </c>
      <c r="J5" s="29" t="s">
        <v>7</v>
      </c>
      <c r="K5" s="30" t="s">
        <v>8</v>
      </c>
      <c r="L5" s="16" t="s">
        <v>9</v>
      </c>
      <c r="M5" s="30" t="s">
        <v>10</v>
      </c>
      <c r="N5" s="16" t="s">
        <v>11</v>
      </c>
      <c r="O5" s="17" t="s">
        <v>12</v>
      </c>
      <c r="P5" s="17" t="s">
        <v>13</v>
      </c>
      <c r="Q5" s="81" t="s">
        <v>14</v>
      </c>
      <c r="R5" s="87"/>
      <c r="S5" t="s">
        <v>47</v>
      </c>
      <c r="T5" t="s">
        <v>42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54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</row>
    <row r="6" spans="1:112" s="44" customFormat="1" ht="15" customHeight="1">
      <c r="A6" s="19" t="s">
        <v>15</v>
      </c>
      <c r="B6" s="92"/>
      <c r="C6" s="90"/>
      <c r="D6" s="90"/>
      <c r="E6" s="90"/>
      <c r="F6" s="90"/>
      <c r="G6" s="66"/>
      <c r="H6" s="66"/>
      <c r="I6" s="76"/>
      <c r="J6" s="67">
        <f>IF(B6="",'03-31-2026'!J36,((D6-C6)+(F6-E6)+(H6-G6))*24)</f>
        <v>0</v>
      </c>
      <c r="K6" s="67">
        <f>IF(J6&gt;=8,8,IF(J6&lt;8,J6,0))</f>
        <v>0</v>
      </c>
      <c r="L6" s="68">
        <f>IF((J6-K6)&lt;=4,J6-K6,4)</f>
        <v>0</v>
      </c>
      <c r="M6" s="69">
        <f t="shared" ref="M6:M11" si="0">IF(J6&gt;12,J6-SUM(K6:L6),0)</f>
        <v>0</v>
      </c>
      <c r="N6" s="73"/>
      <c r="O6" s="18" t="s">
        <v>19</v>
      </c>
      <c r="P6" s="18" t="s">
        <v>19</v>
      </c>
      <c r="Q6" s="84">
        <f t="shared" ref="Q6:Q12" si="1">IF(J6&gt;8,J6-8,0)</f>
        <v>0</v>
      </c>
      <c r="R6" s="116">
        <f t="shared" ref="R6:R12" si="2">IF(J6-I6&gt;0,1,0)</f>
        <v>0</v>
      </c>
      <c r="S6" s="44">
        <f t="shared" ref="S6:S12" si="3">IF($N6=S$5,$I6,0)</f>
        <v>0</v>
      </c>
      <c r="T6" s="44">
        <f t="shared" ref="T6:AA12" si="4">IF($N6=T$5,$I6,0)</f>
        <v>0</v>
      </c>
      <c r="U6" s="44">
        <f t="shared" si="4"/>
        <v>0</v>
      </c>
      <c r="V6" s="44">
        <f t="shared" si="4"/>
        <v>0</v>
      </c>
      <c r="W6" s="44">
        <f t="shared" si="4"/>
        <v>0</v>
      </c>
      <c r="X6" s="44">
        <f t="shared" si="4"/>
        <v>0</v>
      </c>
      <c r="Y6" s="44">
        <f t="shared" si="4"/>
        <v>0</v>
      </c>
      <c r="Z6" s="44">
        <f t="shared" si="4"/>
        <v>0</v>
      </c>
      <c r="AA6" s="44">
        <f t="shared" si="4"/>
        <v>0</v>
      </c>
    </row>
    <row r="7" spans="1:112" s="44" customFormat="1" ht="15" customHeight="1">
      <c r="A7" s="19" t="s">
        <v>16</v>
      </c>
      <c r="B7" s="92"/>
      <c r="C7" s="90"/>
      <c r="D7" s="90"/>
      <c r="E7" s="90"/>
      <c r="F7" s="90"/>
      <c r="G7" s="72"/>
      <c r="H7" s="72"/>
      <c r="I7" s="76"/>
      <c r="J7" s="67">
        <f>IF(B7="",'03-31-2026'!J37,((D7-C7)+(F7-E7)+(H7-G7))*24)</f>
        <v>0</v>
      </c>
      <c r="K7" s="67">
        <f>IF(J7&gt;=8,8,IF(J7&lt;8,J7,0))</f>
        <v>0</v>
      </c>
      <c r="L7" s="68">
        <f>IF((J7-K7)&lt;=4,J7-K7,4)</f>
        <v>0</v>
      </c>
      <c r="M7" s="69">
        <f t="shared" si="0"/>
        <v>0</v>
      </c>
      <c r="N7" s="73"/>
      <c r="O7" s="18" t="s">
        <v>19</v>
      </c>
      <c r="P7" s="18" t="s">
        <v>19</v>
      </c>
      <c r="Q7" s="84">
        <f t="shared" si="1"/>
        <v>0</v>
      </c>
      <c r="R7" s="116">
        <f t="shared" si="2"/>
        <v>0</v>
      </c>
      <c r="S7" s="44">
        <f t="shared" si="3"/>
        <v>0</v>
      </c>
      <c r="T7" s="44">
        <f t="shared" si="4"/>
        <v>0</v>
      </c>
      <c r="U7" s="44">
        <f t="shared" si="4"/>
        <v>0</v>
      </c>
      <c r="V7" s="44">
        <f t="shared" si="4"/>
        <v>0</v>
      </c>
      <c r="W7" s="44">
        <f t="shared" si="4"/>
        <v>0</v>
      </c>
      <c r="X7" s="44">
        <f t="shared" si="4"/>
        <v>0</v>
      </c>
      <c r="Y7" s="44">
        <f t="shared" si="4"/>
        <v>0</v>
      </c>
      <c r="Z7" s="44">
        <f t="shared" si="4"/>
        <v>0</v>
      </c>
      <c r="AA7" s="44">
        <f t="shared" si="4"/>
        <v>0</v>
      </c>
    </row>
    <row r="8" spans="1:112" s="44" customFormat="1" ht="15" customHeight="1">
      <c r="A8" s="19" t="s">
        <v>17</v>
      </c>
      <c r="B8" s="92">
        <v>46113</v>
      </c>
      <c r="C8" s="90"/>
      <c r="D8" s="90"/>
      <c r="E8" s="90"/>
      <c r="F8" s="90"/>
      <c r="G8" s="72"/>
      <c r="H8" s="72"/>
      <c r="I8" s="76"/>
      <c r="J8" s="67">
        <f>IF(B8="",'03-31-2026'!J38,((D8-C8)+(F8-E8)+(H8-G8))*24)</f>
        <v>0</v>
      </c>
      <c r="K8" s="67">
        <f>IF(J8&gt;=8,8,IF(J8&lt;8,J8,0))</f>
        <v>0</v>
      </c>
      <c r="L8" s="68">
        <f>IF((J8-K8)&lt;=4,J8-K8,4)</f>
        <v>0</v>
      </c>
      <c r="M8" s="69">
        <f t="shared" si="0"/>
        <v>0</v>
      </c>
      <c r="N8" s="73"/>
      <c r="O8" s="18" t="s">
        <v>19</v>
      </c>
      <c r="P8" s="18" t="s">
        <v>19</v>
      </c>
      <c r="Q8" s="84">
        <f t="shared" si="1"/>
        <v>0</v>
      </c>
      <c r="R8" s="116">
        <f t="shared" si="2"/>
        <v>0</v>
      </c>
      <c r="S8" s="44">
        <f t="shared" si="3"/>
        <v>0</v>
      </c>
      <c r="T8" s="44">
        <f t="shared" si="4"/>
        <v>0</v>
      </c>
      <c r="U8" s="44">
        <f t="shared" si="4"/>
        <v>0</v>
      </c>
      <c r="V8" s="44">
        <f t="shared" si="4"/>
        <v>0</v>
      </c>
      <c r="W8" s="44">
        <f t="shared" si="4"/>
        <v>0</v>
      </c>
      <c r="X8" s="44">
        <f t="shared" si="4"/>
        <v>0</v>
      </c>
      <c r="Y8" s="44">
        <f t="shared" si="4"/>
        <v>0</v>
      </c>
      <c r="Z8" s="44">
        <f t="shared" si="4"/>
        <v>0</v>
      </c>
      <c r="AA8" s="44">
        <f t="shared" si="4"/>
        <v>0</v>
      </c>
    </row>
    <row r="9" spans="1:112" s="44" customFormat="1" ht="15" customHeight="1">
      <c r="A9" s="19" t="s">
        <v>18</v>
      </c>
      <c r="B9" s="92">
        <v>46114</v>
      </c>
      <c r="C9" s="90"/>
      <c r="D9" s="90"/>
      <c r="E9" s="90"/>
      <c r="F9" s="90"/>
      <c r="G9" s="72"/>
      <c r="H9" s="72"/>
      <c r="I9" s="76"/>
      <c r="J9" s="67">
        <f>IF(B9="",'03-31-2026'!J39,((D9-C9)+(F9-E9)+(H9-G9))*24)</f>
        <v>0</v>
      </c>
      <c r="K9" s="67">
        <f>IF(J9&gt;=8,8,IF(J9&lt;8,J9,0))</f>
        <v>0</v>
      </c>
      <c r="L9" s="68">
        <f>IF((J9-K9)&lt;=4,J9-K9,4)</f>
        <v>0</v>
      </c>
      <c r="M9" s="69">
        <f t="shared" si="0"/>
        <v>0</v>
      </c>
      <c r="N9" s="73"/>
      <c r="O9" s="18" t="s">
        <v>19</v>
      </c>
      <c r="P9" s="18" t="s">
        <v>19</v>
      </c>
      <c r="Q9" s="84">
        <f t="shared" si="1"/>
        <v>0</v>
      </c>
      <c r="R9" s="116">
        <f t="shared" si="2"/>
        <v>0</v>
      </c>
      <c r="S9" s="44">
        <f t="shared" si="3"/>
        <v>0</v>
      </c>
      <c r="T9" s="44">
        <f t="shared" si="4"/>
        <v>0</v>
      </c>
      <c r="U9" s="44">
        <f t="shared" si="4"/>
        <v>0</v>
      </c>
      <c r="V9" s="44">
        <f t="shared" si="4"/>
        <v>0</v>
      </c>
      <c r="W9" s="44">
        <f t="shared" si="4"/>
        <v>0</v>
      </c>
      <c r="X9" s="44">
        <f t="shared" si="4"/>
        <v>0</v>
      </c>
      <c r="Y9" s="44">
        <f t="shared" si="4"/>
        <v>0</v>
      </c>
      <c r="Z9" s="44">
        <f t="shared" si="4"/>
        <v>0</v>
      </c>
      <c r="AA9" s="44">
        <f t="shared" si="4"/>
        <v>0</v>
      </c>
    </row>
    <row r="10" spans="1:112" s="44" customFormat="1" ht="15" customHeight="1">
      <c r="A10" s="19" t="s">
        <v>20</v>
      </c>
      <c r="B10" s="92">
        <v>46115</v>
      </c>
      <c r="C10" s="70"/>
      <c r="D10" s="70"/>
      <c r="E10" s="70"/>
      <c r="F10" s="71"/>
      <c r="G10" s="72"/>
      <c r="H10" s="72"/>
      <c r="I10" s="76"/>
      <c r="J10" s="67">
        <f>IF(B10="",'03-31-2026'!J40,((D10-C10)+(F10-E10)+(H10-G10))*24)</f>
        <v>0</v>
      </c>
      <c r="K10" s="67">
        <f>IF(J10&gt;=8,8,IF(J10&lt;8,J10,0))</f>
        <v>0</v>
      </c>
      <c r="L10" s="68">
        <f>IF((J10-K10)&lt;=4,J10-K10,4)</f>
        <v>0</v>
      </c>
      <c r="M10" s="69">
        <f t="shared" si="0"/>
        <v>0</v>
      </c>
      <c r="N10" s="73"/>
      <c r="O10" s="18" t="s">
        <v>19</v>
      </c>
      <c r="P10" s="18" t="s">
        <v>19</v>
      </c>
      <c r="Q10" s="84">
        <f t="shared" si="1"/>
        <v>0</v>
      </c>
      <c r="R10" s="116">
        <f t="shared" si="2"/>
        <v>0</v>
      </c>
      <c r="S10" s="44">
        <f t="shared" si="3"/>
        <v>0</v>
      </c>
      <c r="T10" s="44">
        <f t="shared" si="4"/>
        <v>0</v>
      </c>
      <c r="U10" s="44">
        <f t="shared" si="4"/>
        <v>0</v>
      </c>
      <c r="V10" s="44">
        <f t="shared" si="4"/>
        <v>0</v>
      </c>
      <c r="W10" s="44">
        <f t="shared" si="4"/>
        <v>0</v>
      </c>
      <c r="X10" s="44">
        <f t="shared" si="4"/>
        <v>0</v>
      </c>
      <c r="Y10" s="44">
        <f t="shared" si="4"/>
        <v>0</v>
      </c>
      <c r="Z10" s="44">
        <f t="shared" si="4"/>
        <v>0</v>
      </c>
      <c r="AA10" s="44">
        <f t="shared" si="4"/>
        <v>0</v>
      </c>
    </row>
    <row r="11" spans="1:112" s="1" customFormat="1" ht="15" customHeight="1">
      <c r="A11" s="20" t="s">
        <v>21</v>
      </c>
      <c r="B11" s="92">
        <v>46116</v>
      </c>
      <c r="C11" s="70"/>
      <c r="D11" s="70"/>
      <c r="E11" s="70"/>
      <c r="F11" s="71"/>
      <c r="G11" s="72"/>
      <c r="H11" s="72"/>
      <c r="I11" s="76"/>
      <c r="J11" s="67">
        <f>IF(B11="",'03-31-2026'!J41,((D11-C11)+(F11-E11)+(H11-G11))*24)</f>
        <v>0</v>
      </c>
      <c r="K11" s="67">
        <f>IF(J11&gt;=8,IF(SUM(K6:K10)&gt;=40,0,IF((SUM(K6:K10)+J11)&gt;=40,IF(40-SUM(K6:K10)&gt;8,8,40-SUM(K6:K10)),IF(J11&gt;=8,8,IF(J11&lt;8,J11,0)))),IF(J11&lt;8,IF(SUM(K6:K10)&gt;=40,0,IF((SUM(K6:K10)+J11)&gt;=40,40-SUM(K6:K10),IF(J11&gt;=8,8,IF(J11&lt;8,J11,0))))))</f>
        <v>0</v>
      </c>
      <c r="L11" s="68">
        <f>IF(K11=J11,0,IF((SUM(K6:K10)+J11)&gt;=40,IF(J11&lt;=12,J11-K11,IF(J11&gt;12,12-K11,IF((J11-K11)&lt;=4,J11-K11,4))),IF(J11&lt;=12,J11-K11,IF(J11&gt;12,12-K11,IF((J11-K11)&lt;=4,J11-K11,4)))))</f>
        <v>0</v>
      </c>
      <c r="M11" s="69">
        <f t="shared" si="0"/>
        <v>0</v>
      </c>
      <c r="N11" s="73"/>
      <c r="O11" s="18" t="s">
        <v>19</v>
      </c>
      <c r="P11" s="18" t="s">
        <v>19</v>
      </c>
      <c r="Q11" s="82">
        <f t="shared" si="1"/>
        <v>0</v>
      </c>
      <c r="R11" s="116">
        <f t="shared" si="2"/>
        <v>0</v>
      </c>
      <c r="S11" s="44">
        <f t="shared" si="3"/>
        <v>0</v>
      </c>
      <c r="T11" s="44">
        <f t="shared" si="4"/>
        <v>0</v>
      </c>
      <c r="U11" s="44">
        <f t="shared" si="4"/>
        <v>0</v>
      </c>
      <c r="V11" s="44">
        <f t="shared" si="4"/>
        <v>0</v>
      </c>
      <c r="W11" s="44">
        <f t="shared" si="4"/>
        <v>0</v>
      </c>
      <c r="X11" s="44">
        <f t="shared" si="4"/>
        <v>0</v>
      </c>
      <c r="Y11" s="44">
        <f t="shared" si="4"/>
        <v>0</v>
      </c>
      <c r="Z11" s="44">
        <f t="shared" si="4"/>
        <v>0</v>
      </c>
      <c r="AA11" s="44">
        <f t="shared" si="4"/>
        <v>0</v>
      </c>
    </row>
    <row r="12" spans="1:112" s="1" customFormat="1" ht="15" customHeight="1" thickBot="1">
      <c r="A12" s="20" t="s">
        <v>22</v>
      </c>
      <c r="B12" s="92">
        <v>46117</v>
      </c>
      <c r="C12" s="70"/>
      <c r="D12" s="70"/>
      <c r="E12" s="70"/>
      <c r="F12" s="71"/>
      <c r="G12" s="72"/>
      <c r="H12" s="72"/>
      <c r="I12" s="76"/>
      <c r="J12" s="67">
        <f>IF(B12="",'03-31-2026'!J42,((D12-C12)+(F12-E12)+(H12-G12))*24)</f>
        <v>0</v>
      </c>
      <c r="K12" s="67">
        <f>IF(SUM(R6:R11)=6,0,IF(J12=0,0,IF(SUM(K6:K11)&gt;=40,0,IF((SUM(K6:K11)+J12)&gt;=40,IF(J12&gt;8,IF(40-SUM(K6:K11)&gt;8,8,40-SUM(K6:K11)),40-SUM(K6:K11)),IF(J12&gt;=8,8,IF(J12&lt;8,J12,0))))))</f>
        <v>0</v>
      </c>
      <c r="L12" s="68">
        <f>IF(SUM(R6:R11)=6,IF(J12&gt;=8,8,J12),IF(K13=40,IF(J12&lt;=12,J12-K12,IF(J12&gt;12,12-K12,IF((J12-K12)&lt;=4,J12-K12,4))),IF(SUM(R6:R11)=6,IF(J12&lt;=12,J12-K12,IF(J12&gt;12,12-K12,IF((J12-K12)&lt;=4,J12-K12,4))),IF(J12&gt;8,IF(J12&gt;12,4,J12-K12),0))))</f>
        <v>0</v>
      </c>
      <c r="M12" s="69">
        <f>IF(J12&gt;12,J12-SUM(K12:L12),IF(J12&gt;0,IF((K12+L12)=J12,0,J12-L12),0))</f>
        <v>0</v>
      </c>
      <c r="N12" s="73"/>
      <c r="O12" s="18" t="s">
        <v>19</v>
      </c>
      <c r="P12" s="18" t="s">
        <v>19</v>
      </c>
      <c r="Q12" s="83">
        <f t="shared" si="1"/>
        <v>0</v>
      </c>
      <c r="R12" s="117">
        <f t="shared" si="2"/>
        <v>0</v>
      </c>
      <c r="S12" s="44">
        <f t="shared" si="3"/>
        <v>0</v>
      </c>
      <c r="T12" s="44">
        <f t="shared" si="4"/>
        <v>0</v>
      </c>
      <c r="U12" s="44">
        <f t="shared" si="4"/>
        <v>0</v>
      </c>
      <c r="V12" s="44">
        <f t="shared" si="4"/>
        <v>0</v>
      </c>
      <c r="W12" s="44">
        <f t="shared" si="4"/>
        <v>0</v>
      </c>
      <c r="X12" s="44">
        <f t="shared" si="4"/>
        <v>0</v>
      </c>
      <c r="Y12" s="44">
        <f t="shared" si="4"/>
        <v>0</v>
      </c>
      <c r="Z12" s="44">
        <f t="shared" si="4"/>
        <v>0</v>
      </c>
      <c r="AA12" s="44">
        <f t="shared" si="4"/>
        <v>0</v>
      </c>
    </row>
    <row r="13" spans="1:112" s="1" customFormat="1" ht="18" customHeight="1" thickBot="1">
      <c r="A13" s="22"/>
      <c r="B13" s="23"/>
      <c r="C13" s="24" t="s">
        <v>23</v>
      </c>
      <c r="D13" s="9"/>
      <c r="E13" s="9"/>
      <c r="F13" s="9"/>
      <c r="G13" s="9"/>
      <c r="H13" s="9"/>
      <c r="I13" s="25">
        <f>SUM(I6:I12)</f>
        <v>0</v>
      </c>
      <c r="J13" s="25">
        <f>SUM(J6:J12)</f>
        <v>0</v>
      </c>
      <c r="K13" s="25">
        <f>SUM(K6:K12)</f>
        <v>0</v>
      </c>
      <c r="L13" s="25">
        <f>SUM(L6:L12)</f>
        <v>0</v>
      </c>
      <c r="M13" s="25">
        <f>SUM(M6:M12)</f>
        <v>0</v>
      </c>
      <c r="N13" s="9"/>
      <c r="O13" s="9"/>
      <c r="P13" s="9"/>
      <c r="Q13" s="86">
        <f>SUM(Q6:Q12)</f>
        <v>0</v>
      </c>
      <c r="R13" s="118"/>
      <c r="S13" s="44"/>
      <c r="T13" s="44"/>
      <c r="U13" s="44"/>
      <c r="V13" s="44"/>
      <c r="W13" s="44"/>
      <c r="X13" s="44"/>
      <c r="Y13" s="44"/>
      <c r="Z13" s="44"/>
      <c r="AA13" s="44"/>
    </row>
    <row r="14" spans="1:112" s="1" customFormat="1" ht="15" customHeight="1" thickBot="1">
      <c r="A14" s="22"/>
      <c r="B14" s="23"/>
      <c r="C14" s="24"/>
      <c r="D14" s="9"/>
      <c r="E14" s="9"/>
      <c r="F14" s="9"/>
      <c r="G14" s="9"/>
      <c r="H14" s="9"/>
      <c r="I14" s="63"/>
      <c r="J14" s="63"/>
      <c r="K14" s="63"/>
      <c r="L14" s="63"/>
      <c r="M14" s="63"/>
      <c r="N14" s="9"/>
      <c r="O14" s="9"/>
      <c r="P14" s="9"/>
      <c r="Q14" s="45"/>
      <c r="R14" s="118"/>
      <c r="S14" s="44"/>
      <c r="T14" s="44"/>
      <c r="U14" s="44"/>
      <c r="V14" s="44"/>
      <c r="W14" s="44"/>
      <c r="X14" s="44"/>
      <c r="Y14" s="44"/>
      <c r="Z14" s="44"/>
      <c r="AA14" s="44"/>
    </row>
    <row r="15" spans="1:112" s="1" customFormat="1" ht="15" customHeight="1">
      <c r="A15" s="10"/>
      <c r="B15" s="27"/>
      <c r="C15" s="15" t="s">
        <v>4</v>
      </c>
      <c r="D15" s="15" t="s">
        <v>5</v>
      </c>
      <c r="E15" s="15" t="s">
        <v>4</v>
      </c>
      <c r="F15" s="15" t="s">
        <v>5</v>
      </c>
      <c r="G15" s="28" t="s">
        <v>4</v>
      </c>
      <c r="H15" s="28" t="s">
        <v>5</v>
      </c>
      <c r="I15" s="75" t="s">
        <v>6</v>
      </c>
      <c r="J15" s="29" t="s">
        <v>7</v>
      </c>
      <c r="K15" s="30" t="s">
        <v>8</v>
      </c>
      <c r="L15" s="16" t="s">
        <v>9</v>
      </c>
      <c r="M15" s="30" t="s">
        <v>10</v>
      </c>
      <c r="N15" s="16" t="s">
        <v>11</v>
      </c>
      <c r="O15" s="17" t="s">
        <v>12</v>
      </c>
      <c r="P15" s="17" t="s">
        <v>13</v>
      </c>
      <c r="Q15" s="81" t="s">
        <v>14</v>
      </c>
      <c r="R15" s="119"/>
      <c r="S15" s="44"/>
      <c r="T15" s="44"/>
      <c r="U15" s="44"/>
      <c r="V15" s="44"/>
      <c r="W15" s="44"/>
      <c r="X15" s="44"/>
      <c r="Y15" s="44"/>
      <c r="Z15" s="44"/>
      <c r="AA15" s="44"/>
    </row>
    <row r="16" spans="1:112" s="1" customFormat="1" ht="15" customHeight="1">
      <c r="A16" s="19" t="s">
        <v>15</v>
      </c>
      <c r="B16" s="62">
        <v>46118</v>
      </c>
      <c r="C16" s="70"/>
      <c r="D16" s="70"/>
      <c r="E16" s="70"/>
      <c r="F16" s="71"/>
      <c r="G16" s="66"/>
      <c r="H16" s="66"/>
      <c r="I16" s="76"/>
      <c r="J16" s="67">
        <f t="shared" ref="J16:J22" si="5">((D16-C16)+(F16-E16)+(H16-G16))*24</f>
        <v>0</v>
      </c>
      <c r="K16" s="67">
        <f>IF(J16&gt;=8,8,IF(J16&lt;8,J16,0))</f>
        <v>0</v>
      </c>
      <c r="L16" s="68">
        <f>IF((J16-K16)&lt;=4,J16-K16,4)</f>
        <v>0</v>
      </c>
      <c r="M16" s="69">
        <f t="shared" ref="M16:M21" si="6">IF(J16&gt;12,J16-SUM(K16:L16),0)</f>
        <v>0</v>
      </c>
      <c r="N16" s="73"/>
      <c r="O16" s="18" t="s">
        <v>19</v>
      </c>
      <c r="P16" s="18" t="s">
        <v>19</v>
      </c>
      <c r="Q16" s="84">
        <f>IF(J16&gt;8,J16-8,0)</f>
        <v>0</v>
      </c>
      <c r="R16" s="116">
        <f t="shared" ref="R16:R22" si="7">IF(J16-I16&gt;0,1,0)</f>
        <v>0</v>
      </c>
      <c r="S16" s="44">
        <f t="shared" ref="S16:AA22" si="8">IF($N16=S$5,$I16,0)</f>
        <v>0</v>
      </c>
      <c r="T16" s="44">
        <f t="shared" si="8"/>
        <v>0</v>
      </c>
      <c r="U16" s="44">
        <f t="shared" si="8"/>
        <v>0</v>
      </c>
      <c r="V16" s="44">
        <f t="shared" si="8"/>
        <v>0</v>
      </c>
      <c r="W16" s="44">
        <f t="shared" si="8"/>
        <v>0</v>
      </c>
      <c r="X16" s="44">
        <f t="shared" si="8"/>
        <v>0</v>
      </c>
      <c r="Y16" s="44">
        <f t="shared" si="8"/>
        <v>0</v>
      </c>
      <c r="Z16" s="44">
        <f t="shared" si="8"/>
        <v>0</v>
      </c>
      <c r="AA16" s="44">
        <f t="shared" si="8"/>
        <v>0</v>
      </c>
    </row>
    <row r="17" spans="1:112" s="1" customFormat="1" ht="15" customHeight="1">
      <c r="A17" s="19" t="s">
        <v>16</v>
      </c>
      <c r="B17" s="62">
        <v>46119</v>
      </c>
      <c r="C17" s="70"/>
      <c r="D17" s="70"/>
      <c r="E17" s="70"/>
      <c r="F17" s="71"/>
      <c r="G17" s="72"/>
      <c r="H17" s="72"/>
      <c r="I17" s="76"/>
      <c r="J17" s="67">
        <f t="shared" si="5"/>
        <v>0</v>
      </c>
      <c r="K17" s="67">
        <f>IF(J17&gt;=8,8,IF(J17&lt;8,J17,0))</f>
        <v>0</v>
      </c>
      <c r="L17" s="68">
        <f>IF((J17-K17)&lt;=4,J17-K17,4)</f>
        <v>0</v>
      </c>
      <c r="M17" s="69">
        <f t="shared" si="6"/>
        <v>0</v>
      </c>
      <c r="N17" s="73"/>
      <c r="O17" s="18" t="s">
        <v>19</v>
      </c>
      <c r="P17" s="18" t="s">
        <v>19</v>
      </c>
      <c r="Q17" s="84">
        <f t="shared" ref="Q17:Q23" si="9">IF(J17&gt;8,J17-8,0)</f>
        <v>0</v>
      </c>
      <c r="R17" s="116">
        <f t="shared" si="7"/>
        <v>0</v>
      </c>
      <c r="S17" s="44">
        <f t="shared" si="8"/>
        <v>0</v>
      </c>
      <c r="T17" s="44">
        <f t="shared" si="8"/>
        <v>0</v>
      </c>
      <c r="U17" s="44">
        <f t="shared" si="8"/>
        <v>0</v>
      </c>
      <c r="V17" s="44">
        <f t="shared" si="8"/>
        <v>0</v>
      </c>
      <c r="W17" s="44">
        <f t="shared" si="8"/>
        <v>0</v>
      </c>
      <c r="X17" s="44">
        <f t="shared" si="8"/>
        <v>0</v>
      </c>
      <c r="Y17" s="44">
        <f t="shared" si="8"/>
        <v>0</v>
      </c>
      <c r="Z17" s="44">
        <f t="shared" si="8"/>
        <v>0</v>
      </c>
      <c r="AA17" s="44">
        <f t="shared" si="8"/>
        <v>0</v>
      </c>
    </row>
    <row r="18" spans="1:112" s="1" customFormat="1" ht="15" customHeight="1">
      <c r="A18" s="19" t="s">
        <v>17</v>
      </c>
      <c r="B18" s="62">
        <v>46120</v>
      </c>
      <c r="C18" s="70"/>
      <c r="D18" s="70"/>
      <c r="E18" s="70"/>
      <c r="F18" s="71"/>
      <c r="G18" s="72"/>
      <c r="H18" s="72"/>
      <c r="I18" s="76"/>
      <c r="J18" s="67">
        <f t="shared" si="5"/>
        <v>0</v>
      </c>
      <c r="K18" s="67">
        <f>IF(J18&gt;=8,8,IF(J18&lt;8,J18,0))</f>
        <v>0</v>
      </c>
      <c r="L18" s="68">
        <f>IF((J18-K18)&lt;=4,J18-K18,4)</f>
        <v>0</v>
      </c>
      <c r="M18" s="69">
        <f t="shared" si="6"/>
        <v>0</v>
      </c>
      <c r="N18" s="73"/>
      <c r="O18" s="18" t="s">
        <v>19</v>
      </c>
      <c r="P18" s="18" t="s">
        <v>19</v>
      </c>
      <c r="Q18" s="84">
        <f t="shared" si="9"/>
        <v>0</v>
      </c>
      <c r="R18" s="116">
        <f t="shared" si="7"/>
        <v>0</v>
      </c>
      <c r="S18" s="44">
        <f t="shared" si="8"/>
        <v>0</v>
      </c>
      <c r="T18" s="44">
        <f t="shared" si="8"/>
        <v>0</v>
      </c>
      <c r="U18" s="44">
        <f t="shared" si="8"/>
        <v>0</v>
      </c>
      <c r="V18" s="44">
        <f t="shared" si="8"/>
        <v>0</v>
      </c>
      <c r="W18" s="44">
        <f t="shared" si="8"/>
        <v>0</v>
      </c>
      <c r="X18" s="44">
        <f t="shared" si="8"/>
        <v>0</v>
      </c>
      <c r="Y18" s="44">
        <f t="shared" si="8"/>
        <v>0</v>
      </c>
      <c r="Z18" s="44">
        <f t="shared" si="8"/>
        <v>0</v>
      </c>
      <c r="AA18" s="44">
        <f t="shared" si="8"/>
        <v>0</v>
      </c>
    </row>
    <row r="19" spans="1:112" s="1" customFormat="1" ht="15" customHeight="1">
      <c r="A19" s="19" t="s">
        <v>18</v>
      </c>
      <c r="B19" s="62">
        <v>46121</v>
      </c>
      <c r="C19" s="70"/>
      <c r="D19" s="70"/>
      <c r="E19" s="70"/>
      <c r="F19" s="71"/>
      <c r="G19" s="72"/>
      <c r="H19" s="72"/>
      <c r="I19" s="76"/>
      <c r="J19" s="67">
        <f t="shared" si="5"/>
        <v>0</v>
      </c>
      <c r="K19" s="67">
        <f>IF(J19&gt;=8,8,IF(J19&lt;8,J19,0))</f>
        <v>0</v>
      </c>
      <c r="L19" s="68">
        <f>IF((J19-K19)&lt;=4,J19-K19,4)</f>
        <v>0</v>
      </c>
      <c r="M19" s="69">
        <f t="shared" si="6"/>
        <v>0</v>
      </c>
      <c r="N19" s="73"/>
      <c r="O19" s="18" t="s">
        <v>19</v>
      </c>
      <c r="P19" s="18" t="s">
        <v>19</v>
      </c>
      <c r="Q19" s="84">
        <f t="shared" si="9"/>
        <v>0</v>
      </c>
      <c r="R19" s="116">
        <f t="shared" si="7"/>
        <v>0</v>
      </c>
      <c r="S19" s="44">
        <f t="shared" si="8"/>
        <v>0</v>
      </c>
      <c r="T19" s="44">
        <f t="shared" si="8"/>
        <v>0</v>
      </c>
      <c r="U19" s="44">
        <f t="shared" si="8"/>
        <v>0</v>
      </c>
      <c r="V19" s="44">
        <f t="shared" si="8"/>
        <v>0</v>
      </c>
      <c r="W19" s="44">
        <f t="shared" si="8"/>
        <v>0</v>
      </c>
      <c r="X19" s="44">
        <f t="shared" si="8"/>
        <v>0</v>
      </c>
      <c r="Y19" s="44">
        <f t="shared" si="8"/>
        <v>0</v>
      </c>
      <c r="Z19" s="44">
        <f t="shared" si="8"/>
        <v>0</v>
      </c>
      <c r="AA19" s="44">
        <f t="shared" si="8"/>
        <v>0</v>
      </c>
    </row>
    <row r="20" spans="1:112" s="44" customFormat="1" ht="15" customHeight="1">
      <c r="A20" s="19" t="s">
        <v>20</v>
      </c>
      <c r="B20" s="62">
        <v>46122</v>
      </c>
      <c r="C20" s="70"/>
      <c r="D20" s="70"/>
      <c r="E20" s="70"/>
      <c r="F20" s="71"/>
      <c r="G20" s="72"/>
      <c r="H20" s="72"/>
      <c r="I20" s="76"/>
      <c r="J20" s="67">
        <f t="shared" si="5"/>
        <v>0</v>
      </c>
      <c r="K20" s="67">
        <f>IF(J20&gt;=8,8,IF(J20&lt;8,J20,0))</f>
        <v>0</v>
      </c>
      <c r="L20" s="68">
        <f>IF((J20-K20)&lt;=4,J20-K20,4)</f>
        <v>0</v>
      </c>
      <c r="M20" s="69">
        <f t="shared" si="6"/>
        <v>0</v>
      </c>
      <c r="N20" s="73"/>
      <c r="O20" s="18" t="s">
        <v>19</v>
      </c>
      <c r="P20" s="18" t="s">
        <v>19</v>
      </c>
      <c r="Q20" s="84">
        <f t="shared" si="9"/>
        <v>0</v>
      </c>
      <c r="R20" s="116">
        <f t="shared" si="7"/>
        <v>0</v>
      </c>
      <c r="S20" s="44">
        <f t="shared" si="8"/>
        <v>0</v>
      </c>
      <c r="T20" s="44">
        <f t="shared" si="8"/>
        <v>0</v>
      </c>
      <c r="U20" s="44">
        <f t="shared" si="8"/>
        <v>0</v>
      </c>
      <c r="V20" s="44">
        <f t="shared" si="8"/>
        <v>0</v>
      </c>
      <c r="W20" s="44">
        <f t="shared" si="8"/>
        <v>0</v>
      </c>
      <c r="X20" s="44">
        <f t="shared" si="8"/>
        <v>0</v>
      </c>
      <c r="Y20" s="44">
        <f t="shared" si="8"/>
        <v>0</v>
      </c>
      <c r="Z20" s="44">
        <f t="shared" si="8"/>
        <v>0</v>
      </c>
      <c r="AA20" s="44">
        <f t="shared" si="8"/>
        <v>0</v>
      </c>
    </row>
    <row r="21" spans="1:112" s="44" customFormat="1" ht="15" customHeight="1">
      <c r="A21" s="20" t="s">
        <v>21</v>
      </c>
      <c r="B21" s="62">
        <v>46123</v>
      </c>
      <c r="C21" s="70"/>
      <c r="D21" s="70"/>
      <c r="E21" s="70"/>
      <c r="F21" s="71"/>
      <c r="G21" s="72"/>
      <c r="H21" s="72"/>
      <c r="I21" s="76"/>
      <c r="J21" s="67">
        <f t="shared" si="5"/>
        <v>0</v>
      </c>
      <c r="K21" s="67">
        <f>IF(J21&gt;=8,IF(SUM(K16:K20)&gt;=40,0,IF((SUM(K16:K20)+J21)&gt;=40,IF(40-SUM(K16:K20)&gt;8,8,40-SUM(K16:K20)),IF(J21&gt;=8,8,IF(J21&lt;8,J21,0)))),IF(J21&lt;8,IF(SUM(K16:K20)&gt;=40,0,IF((SUM(K16:K20)+J21)&gt;=40,40-SUM(K16:K20),IF(J21&gt;=8,8,IF(J21&lt;8,J21,0))))))</f>
        <v>0</v>
      </c>
      <c r="L21" s="68">
        <f>IF(K21=J21,0,IF((SUM(K16:K20)+J21)&gt;=40,IF(J21&lt;=12,J21-K21,IF(J21&gt;12,12-K21,IF((J21-K21)&lt;=4,J21-K21,4))),IF(J21&lt;=12,J21-K21,IF(J21&gt;12,12-K21,IF((J21-K21)&lt;=4,J21-K21,4)))))</f>
        <v>0</v>
      </c>
      <c r="M21" s="69">
        <f t="shared" si="6"/>
        <v>0</v>
      </c>
      <c r="N21" s="73"/>
      <c r="O21" s="18" t="s">
        <v>19</v>
      </c>
      <c r="P21" s="18" t="s">
        <v>19</v>
      </c>
      <c r="Q21" s="84">
        <f t="shared" si="9"/>
        <v>0</v>
      </c>
      <c r="R21" s="116">
        <f t="shared" si="7"/>
        <v>0</v>
      </c>
      <c r="S21" s="44">
        <f t="shared" si="8"/>
        <v>0</v>
      </c>
      <c r="T21" s="44">
        <f t="shared" si="8"/>
        <v>0</v>
      </c>
      <c r="U21" s="44">
        <f t="shared" si="8"/>
        <v>0</v>
      </c>
      <c r="V21" s="44">
        <f t="shared" si="8"/>
        <v>0</v>
      </c>
      <c r="W21" s="44">
        <f t="shared" si="8"/>
        <v>0</v>
      </c>
      <c r="X21" s="44">
        <f t="shared" si="8"/>
        <v>0</v>
      </c>
      <c r="Y21" s="44">
        <f t="shared" si="8"/>
        <v>0</v>
      </c>
      <c r="Z21" s="44">
        <f t="shared" si="8"/>
        <v>0</v>
      </c>
      <c r="AA21" s="44">
        <f t="shared" si="8"/>
        <v>0</v>
      </c>
    </row>
    <row r="22" spans="1:112" s="1" customFormat="1" ht="15" customHeight="1" thickBot="1">
      <c r="A22" s="20" t="s">
        <v>22</v>
      </c>
      <c r="B22" s="62">
        <v>46124</v>
      </c>
      <c r="C22" s="70"/>
      <c r="D22" s="70"/>
      <c r="E22" s="70"/>
      <c r="F22" s="71"/>
      <c r="G22" s="72"/>
      <c r="H22" s="72"/>
      <c r="I22" s="76"/>
      <c r="J22" s="67">
        <f t="shared" si="5"/>
        <v>0</v>
      </c>
      <c r="K22" s="67">
        <f>IF(SUM(R16:R21)=6,0,IF(J22=0,0,IF(SUM(K16:K21)&gt;=40,0,IF((SUM(K16:K21)+J22)&gt;=40,IF(J22&gt;8,IF(40-SUM(K16:K21)&gt;8,8,40-SUM(K16:K21)),40-SUM(K16:K21)),IF(J22&gt;=8,8,IF(J22&lt;8,J22,0))))))</f>
        <v>0</v>
      </c>
      <c r="L22" s="68">
        <f>IF(SUM(R16:R21)=6,IF(J22&gt;=8,8,J22),IF(K23=40,IF(J22&lt;=12,J22-K22,IF(J22&gt;12,12-K22,IF((J22-K22)&lt;=4,J22-K22,4))),IF(SUM(R16:R21)=6,IF(J22&lt;=12,J22-K22,IF(J22&gt;12,12-K22,IF((J22-K22)&lt;=4,J22-K22,4))),IF(J22&gt;8,IF(J22&gt;12,4,J22-K22),0))))</f>
        <v>0</v>
      </c>
      <c r="M22" s="69">
        <f>IF(J22&gt;12,J22-SUM(K22:L22),IF(J22&gt;0,IF((K22+L22)=J22,0,J22-L22),0))</f>
        <v>0</v>
      </c>
      <c r="N22" s="73"/>
      <c r="O22" s="18" t="s">
        <v>19</v>
      </c>
      <c r="P22" s="18" t="s">
        <v>19</v>
      </c>
      <c r="Q22" s="84">
        <f t="shared" si="9"/>
        <v>0</v>
      </c>
      <c r="R22" s="117">
        <f t="shared" si="7"/>
        <v>0</v>
      </c>
      <c r="S22" s="44">
        <f t="shared" si="8"/>
        <v>0</v>
      </c>
      <c r="T22" s="44">
        <f t="shared" si="8"/>
        <v>0</v>
      </c>
      <c r="U22" s="44">
        <f t="shared" si="8"/>
        <v>0</v>
      </c>
      <c r="V22" s="44">
        <f t="shared" si="8"/>
        <v>0</v>
      </c>
      <c r="W22" s="44">
        <f t="shared" si="8"/>
        <v>0</v>
      </c>
      <c r="X22" s="44">
        <f t="shared" si="8"/>
        <v>0</v>
      </c>
      <c r="Y22" s="44">
        <f t="shared" si="8"/>
        <v>0</v>
      </c>
      <c r="Z22" s="44">
        <f t="shared" si="8"/>
        <v>0</v>
      </c>
      <c r="AA22" s="44">
        <f t="shared" si="8"/>
        <v>0</v>
      </c>
    </row>
    <row r="23" spans="1:112" ht="15" customHeight="1" thickBot="1">
      <c r="A23" s="22"/>
      <c r="B23" s="23"/>
      <c r="C23" s="24" t="s">
        <v>23</v>
      </c>
      <c r="D23" s="9"/>
      <c r="E23" s="9"/>
      <c r="F23" s="9"/>
      <c r="G23" s="9"/>
      <c r="H23" s="9"/>
      <c r="I23" s="25">
        <f>SUM(I16:I22)</f>
        <v>0</v>
      </c>
      <c r="J23" s="25">
        <f>SUM(J16:J22)</f>
        <v>0</v>
      </c>
      <c r="K23" s="25">
        <f>SUM(K16:K22)</f>
        <v>0</v>
      </c>
      <c r="L23" s="25">
        <f>SUM(L16:L22)</f>
        <v>0</v>
      </c>
      <c r="M23" s="25">
        <f>SUM(M16:M22)</f>
        <v>0</v>
      </c>
      <c r="N23" s="9"/>
      <c r="O23" s="21"/>
      <c r="P23" s="21"/>
      <c r="Q23" s="84">
        <f t="shared" si="9"/>
        <v>0</v>
      </c>
      <c r="R23" s="45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</row>
    <row r="24" spans="1:112" ht="15" customHeight="1" thickBot="1">
      <c r="A24" s="22"/>
      <c r="B24" s="23"/>
      <c r="C24" s="24"/>
      <c r="D24" s="9"/>
      <c r="E24" s="9"/>
      <c r="F24" s="9"/>
      <c r="G24" s="9"/>
      <c r="H24" s="9"/>
      <c r="I24" s="63"/>
      <c r="J24" s="63"/>
      <c r="K24" s="63"/>
      <c r="L24" s="63"/>
      <c r="M24" s="63"/>
      <c r="N24" s="9"/>
      <c r="O24" s="21"/>
      <c r="P24" s="21"/>
      <c r="Q24" s="88"/>
      <c r="R24" s="45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</row>
    <row r="25" spans="1:112" ht="15" customHeight="1">
      <c r="A25" s="10"/>
      <c r="B25" s="27"/>
      <c r="C25" s="15" t="s">
        <v>4</v>
      </c>
      <c r="D25" s="15" t="s">
        <v>5</v>
      </c>
      <c r="E25" s="15" t="s">
        <v>4</v>
      </c>
      <c r="F25" s="15" t="s">
        <v>5</v>
      </c>
      <c r="G25" s="28" t="s">
        <v>4</v>
      </c>
      <c r="H25" s="28" t="s">
        <v>5</v>
      </c>
      <c r="I25" s="75" t="s">
        <v>6</v>
      </c>
      <c r="J25" s="29" t="s">
        <v>7</v>
      </c>
      <c r="K25" s="30" t="s">
        <v>8</v>
      </c>
      <c r="L25" s="16" t="s">
        <v>9</v>
      </c>
      <c r="M25" s="30" t="s">
        <v>10</v>
      </c>
      <c r="N25" s="16" t="s">
        <v>11</v>
      </c>
      <c r="O25" s="17" t="s">
        <v>12</v>
      </c>
      <c r="P25" s="17" t="s">
        <v>13</v>
      </c>
      <c r="Q25" s="81" t="s">
        <v>14</v>
      </c>
      <c r="R25" s="45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</row>
    <row r="26" spans="1:112" ht="15" customHeight="1">
      <c r="A26" s="19" t="s">
        <v>15</v>
      </c>
      <c r="B26" s="62">
        <v>46125</v>
      </c>
      <c r="C26" s="70"/>
      <c r="D26" s="70"/>
      <c r="E26" s="70"/>
      <c r="F26" s="71"/>
      <c r="G26" s="66"/>
      <c r="H26" s="66"/>
      <c r="I26" s="76"/>
      <c r="J26" s="67">
        <f t="shared" ref="J26:J32" si="10">((D26-C26)+(F26-E26)+(H26-G26))*24</f>
        <v>0</v>
      </c>
      <c r="K26" s="67">
        <f>IF(J26&gt;=8,8,IF(J26&lt;8,J26,0))</f>
        <v>0</v>
      </c>
      <c r="L26" s="68">
        <f>IF((J26-K26)&lt;=4,J26-K26,4)</f>
        <v>0</v>
      </c>
      <c r="M26" s="69">
        <f t="shared" ref="M26:M31" si="11">IF(J26&gt;12,J26-SUM(K26:L26),0)</f>
        <v>0</v>
      </c>
      <c r="N26" s="73"/>
      <c r="O26" s="18" t="s">
        <v>19</v>
      </c>
      <c r="P26" s="18" t="s">
        <v>19</v>
      </c>
      <c r="Q26" s="84">
        <f>IF(J26&gt;8,J26-8,0)</f>
        <v>0</v>
      </c>
      <c r="R26" s="45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</row>
    <row r="27" spans="1:112" ht="15" customHeight="1">
      <c r="A27" s="19" t="s">
        <v>16</v>
      </c>
      <c r="B27" s="62">
        <v>46126</v>
      </c>
      <c r="C27" s="70"/>
      <c r="D27" s="70"/>
      <c r="E27" s="70"/>
      <c r="F27" s="71"/>
      <c r="G27" s="72"/>
      <c r="H27" s="72"/>
      <c r="I27" s="76"/>
      <c r="J27" s="67">
        <f t="shared" si="10"/>
        <v>0</v>
      </c>
      <c r="K27" s="67">
        <f>IF(J27&gt;=8,8,IF(J27&lt;8,J27,0))</f>
        <v>0</v>
      </c>
      <c r="L27" s="68">
        <f>IF((J27-K27)&lt;=4,J27-K27,4)</f>
        <v>0</v>
      </c>
      <c r="M27" s="69">
        <f t="shared" si="11"/>
        <v>0</v>
      </c>
      <c r="N27" s="73"/>
      <c r="O27" s="18" t="s">
        <v>19</v>
      </c>
      <c r="P27" s="18" t="s">
        <v>19</v>
      </c>
      <c r="Q27" s="84">
        <f t="shared" ref="Q27:Q33" si="12">IF(J27&gt;8,J27-8,0)</f>
        <v>0</v>
      </c>
      <c r="R27" s="45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</row>
    <row r="28" spans="1:112" ht="15" customHeight="1">
      <c r="A28" s="19" t="s">
        <v>17</v>
      </c>
      <c r="B28" s="62">
        <v>46127</v>
      </c>
      <c r="C28" s="70"/>
      <c r="D28" s="70"/>
      <c r="E28" s="70"/>
      <c r="F28" s="71"/>
      <c r="G28" s="72"/>
      <c r="H28" s="72"/>
      <c r="I28" s="76"/>
      <c r="J28" s="67">
        <f t="shared" si="10"/>
        <v>0</v>
      </c>
      <c r="K28" s="67">
        <f>IF(J28&gt;=8,8,IF(J28&lt;8,J28,0))</f>
        <v>0</v>
      </c>
      <c r="L28" s="68">
        <f>IF((J28-K28)&lt;=4,J28-K28,4)</f>
        <v>0</v>
      </c>
      <c r="M28" s="69">
        <f t="shared" si="11"/>
        <v>0</v>
      </c>
      <c r="N28" s="73"/>
      <c r="O28" s="18" t="s">
        <v>19</v>
      </c>
      <c r="P28" s="18" t="s">
        <v>19</v>
      </c>
      <c r="Q28" s="84">
        <f t="shared" si="12"/>
        <v>0</v>
      </c>
      <c r="R28" s="45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</row>
    <row r="29" spans="1:112" ht="15" customHeight="1">
      <c r="A29" s="19" t="s">
        <v>18</v>
      </c>
      <c r="B29" s="62"/>
      <c r="C29" s="70"/>
      <c r="D29" s="70"/>
      <c r="E29" s="70"/>
      <c r="F29" s="71"/>
      <c r="G29" s="72"/>
      <c r="H29" s="72"/>
      <c r="I29" s="76"/>
      <c r="J29" s="67">
        <f t="shared" si="10"/>
        <v>0</v>
      </c>
      <c r="K29" s="67">
        <f>IF(J29&gt;=8,8,IF(J29&lt;8,J29,0))</f>
        <v>0</v>
      </c>
      <c r="L29" s="68">
        <f>IF((J29-K29)&lt;=4,J29-K29,4)</f>
        <v>0</v>
      </c>
      <c r="M29" s="69">
        <f t="shared" si="11"/>
        <v>0</v>
      </c>
      <c r="N29" s="73"/>
      <c r="O29" s="18" t="s">
        <v>19</v>
      </c>
      <c r="P29" s="18" t="s">
        <v>19</v>
      </c>
      <c r="Q29" s="84">
        <f t="shared" si="12"/>
        <v>0</v>
      </c>
      <c r="R29" s="45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</row>
    <row r="30" spans="1:112" ht="15" customHeight="1">
      <c r="A30" s="19" t="s">
        <v>20</v>
      </c>
      <c r="B30" s="62"/>
      <c r="C30" s="70"/>
      <c r="D30" s="70"/>
      <c r="E30" s="70"/>
      <c r="F30" s="71"/>
      <c r="G30" s="72"/>
      <c r="H30" s="72"/>
      <c r="I30" s="76"/>
      <c r="J30" s="67">
        <f t="shared" si="10"/>
        <v>0</v>
      </c>
      <c r="K30" s="67">
        <f>IF(J30&gt;=8,8,IF(J30&lt;8,J30,0))</f>
        <v>0</v>
      </c>
      <c r="L30" s="68">
        <f>IF((J30-K30)&lt;=4,J30-K30,4)</f>
        <v>0</v>
      </c>
      <c r="M30" s="69">
        <f t="shared" si="11"/>
        <v>0</v>
      </c>
      <c r="N30" s="73"/>
      <c r="O30" s="18" t="s">
        <v>19</v>
      </c>
      <c r="P30" s="18" t="s">
        <v>19</v>
      </c>
      <c r="Q30" s="84">
        <f t="shared" si="12"/>
        <v>0</v>
      </c>
      <c r="R30" s="45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</row>
    <row r="31" spans="1:112" ht="15" customHeight="1">
      <c r="A31" s="20" t="s">
        <v>21</v>
      </c>
      <c r="B31" s="62"/>
      <c r="C31" s="70"/>
      <c r="D31" s="70"/>
      <c r="E31" s="70"/>
      <c r="F31" s="71"/>
      <c r="G31" s="72"/>
      <c r="H31" s="72"/>
      <c r="I31" s="76"/>
      <c r="J31" s="67">
        <f t="shared" si="10"/>
        <v>0</v>
      </c>
      <c r="K31" s="67">
        <f>IF(J31&gt;=8,IF(SUM(K26:K30)&gt;=40,0,IF((SUM(K26:K30)+J31)&gt;=40,IF(40-SUM(K26:K30)&gt;8,8,40-SUM(K26:K30)),IF(J31&gt;=8,8,IF(J31&lt;8,J31,0)))),IF(J31&lt;8,IF(SUM(K26:K30)&gt;=40,0,IF((SUM(K26:K30)+J31)&gt;=40,40-SUM(K26:K30),IF(J31&gt;=8,8,IF(J31&lt;8,J31,0))))))</f>
        <v>0</v>
      </c>
      <c r="L31" s="68">
        <f>IF(K31=J31,0,IF((SUM(K26:K30)+J31)&gt;=40,IF(J31&lt;=12,J31-K31,IF(J31&gt;12,12-K31,IF((J31-K31)&lt;=4,J31-K31,4))),IF(J31&lt;=12,J31-K31,IF(J31&gt;12,12-K31,IF((J31-K31)&lt;=4,J31-K31,4)))))</f>
        <v>0</v>
      </c>
      <c r="M31" s="69">
        <f t="shared" si="11"/>
        <v>0</v>
      </c>
      <c r="N31" s="73"/>
      <c r="O31" s="18" t="s">
        <v>19</v>
      </c>
      <c r="P31" s="18" t="s">
        <v>19</v>
      </c>
      <c r="Q31" s="84">
        <f t="shared" si="12"/>
        <v>0</v>
      </c>
      <c r="R31" s="45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</row>
    <row r="32" spans="1:112" ht="15" customHeight="1" thickBot="1">
      <c r="A32" s="20" t="s">
        <v>22</v>
      </c>
      <c r="B32" s="62"/>
      <c r="C32" s="70"/>
      <c r="D32" s="70"/>
      <c r="E32" s="70"/>
      <c r="F32" s="71"/>
      <c r="G32" s="72"/>
      <c r="H32" s="72"/>
      <c r="I32" s="76"/>
      <c r="J32" s="67">
        <f t="shared" si="10"/>
        <v>0</v>
      </c>
      <c r="K32" s="67">
        <f>IF(SUM(R26:R31)=6,0,IF(J32=0,0,IF(SUM(K26:K31)&gt;=40,0,IF((SUM(K26:K31)+J32)&gt;=40,IF(J32&gt;8,IF(40-SUM(K26:K31)&gt;8,8,40-SUM(K26:K31)),40-SUM(K26:K31)),IF(J32&gt;=8,8,IF(J32&lt;8,J32,0))))))</f>
        <v>0</v>
      </c>
      <c r="L32" s="68">
        <f>IF(SUM(R26:R31)=6,IF(J32&gt;=8,8,J32),IF(K33=40,IF(J32&lt;=12,J32-K32,IF(J32&gt;12,12-K32,IF((J32-K32)&lt;=4,J32-K32,4))),IF(SUM(R26:R31)=6,IF(J32&lt;=12,J32-K32,IF(J32&gt;12,12-K32,IF((J32-K32)&lt;=4,J32-K32,4))),IF(J32&gt;8,IF(J32&gt;12,4,J32-K32),0))))</f>
        <v>0</v>
      </c>
      <c r="M32" s="69">
        <f>IF(J32&gt;12,J32-SUM(K32:L32),IF(J32&gt;0,IF((K32+L32)=J32,0,J32-L32),0))</f>
        <v>0</v>
      </c>
      <c r="N32" s="73"/>
      <c r="O32" s="18" t="s">
        <v>19</v>
      </c>
      <c r="P32" s="18" t="s">
        <v>19</v>
      </c>
      <c r="Q32" s="84">
        <f t="shared" si="12"/>
        <v>0</v>
      </c>
      <c r="R32" s="45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</row>
    <row r="33" spans="1:112" ht="15" customHeight="1" thickBot="1">
      <c r="A33" s="22"/>
      <c r="B33" s="23"/>
      <c r="C33" s="24" t="s">
        <v>23</v>
      </c>
      <c r="D33" s="9"/>
      <c r="E33" s="9"/>
      <c r="F33" s="9"/>
      <c r="G33" s="9"/>
      <c r="H33" s="9"/>
      <c r="I33" s="25">
        <f>SUM(I26:I32)</f>
        <v>0</v>
      </c>
      <c r="J33" s="25">
        <f>SUM(J26:J32)</f>
        <v>0</v>
      </c>
      <c r="K33" s="25">
        <f>SUM(K26:K32)</f>
        <v>0</v>
      </c>
      <c r="L33" s="25">
        <f>SUM(L26:L32)</f>
        <v>0</v>
      </c>
      <c r="M33" s="25">
        <f>SUM(M26:M32)</f>
        <v>0</v>
      </c>
      <c r="N33" s="9"/>
      <c r="O33" s="21"/>
      <c r="P33" s="21"/>
      <c r="Q33" s="84">
        <f t="shared" si="12"/>
        <v>0</v>
      </c>
      <c r="R33" s="45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</row>
    <row r="34" spans="1:112" ht="15" customHeight="1" thickBot="1">
      <c r="A34" s="22"/>
      <c r="B34" s="23"/>
      <c r="C34" s="24"/>
      <c r="D34" s="9"/>
      <c r="E34" s="9"/>
      <c r="F34" s="9"/>
      <c r="G34" s="9"/>
      <c r="H34" s="9"/>
      <c r="I34" s="63"/>
      <c r="J34" s="63"/>
      <c r="K34" s="63"/>
      <c r="L34" s="63"/>
      <c r="M34" s="63"/>
      <c r="N34" s="9"/>
      <c r="O34" s="21"/>
      <c r="P34" s="21"/>
      <c r="Q34" s="88"/>
      <c r="R34" s="45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</row>
    <row r="35" spans="1:112" ht="18.5" thickBot="1">
      <c r="A35" s="33"/>
      <c r="B35" s="11"/>
      <c r="C35" s="34" t="s">
        <v>24</v>
      </c>
      <c r="D35" s="35"/>
      <c r="E35" s="35"/>
      <c r="F35" s="35"/>
      <c r="G35" s="35"/>
      <c r="H35" s="35"/>
      <c r="I35" s="36">
        <f>SUM(I13+I23+I33)</f>
        <v>0</v>
      </c>
      <c r="J35" s="36">
        <f>SUM(J13+J23+J33)</f>
        <v>0</v>
      </c>
      <c r="K35" s="36">
        <f>SUM(K13+K23+K33)</f>
        <v>0</v>
      </c>
      <c r="L35" s="36">
        <f>SUM(L13+L23+L33)</f>
        <v>0</v>
      </c>
      <c r="M35" s="36">
        <f>SUM(M13+M23+M33)</f>
        <v>0</v>
      </c>
      <c r="N35" s="9"/>
      <c r="O35" s="1"/>
      <c r="P35" s="1"/>
      <c r="Q35" s="37" t="s">
        <v>25</v>
      </c>
      <c r="R35" s="41"/>
      <c r="S35" s="1">
        <f t="shared" ref="S35:AA35" si="13">SUM(S6:S34)</f>
        <v>0</v>
      </c>
      <c r="T35" s="1">
        <f t="shared" si="13"/>
        <v>0</v>
      </c>
      <c r="U35" s="1">
        <f t="shared" si="13"/>
        <v>0</v>
      </c>
      <c r="V35" s="1">
        <f t="shared" si="13"/>
        <v>0</v>
      </c>
      <c r="W35" s="1">
        <f t="shared" si="13"/>
        <v>0</v>
      </c>
      <c r="X35" s="1">
        <f t="shared" si="13"/>
        <v>0</v>
      </c>
      <c r="Y35" s="1">
        <f t="shared" si="13"/>
        <v>0</v>
      </c>
      <c r="Z35" s="1">
        <f t="shared" si="13"/>
        <v>0</v>
      </c>
      <c r="AA35" s="1">
        <f t="shared" si="13"/>
        <v>0</v>
      </c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</row>
    <row r="36" spans="1:112" ht="18">
      <c r="A36" s="33"/>
      <c r="B36" s="11"/>
      <c r="C36" s="34"/>
      <c r="D36" s="35"/>
      <c r="E36" s="35"/>
      <c r="F36" s="35"/>
      <c r="G36" s="35"/>
      <c r="H36" s="35"/>
      <c r="I36" s="38"/>
      <c r="J36" s="38"/>
      <c r="K36" s="38"/>
      <c r="L36" s="38"/>
      <c r="M36" s="38"/>
      <c r="N36" s="9"/>
      <c r="O36" s="1"/>
      <c r="P36" s="1"/>
      <c r="Q36" s="39">
        <f>J35</f>
        <v>0</v>
      </c>
      <c r="R36" s="46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</row>
    <row r="37" spans="1:112" ht="13.5" thickBot="1">
      <c r="A37" s="42" t="s">
        <v>29</v>
      </c>
      <c r="O37" s="1"/>
      <c r="P37" s="1"/>
      <c r="Q37" s="9"/>
      <c r="R37" s="9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</row>
    <row r="38" spans="1:112" ht="13">
      <c r="A38" s="47" t="s">
        <v>30</v>
      </c>
      <c r="B38" s="48"/>
      <c r="C38" s="47"/>
      <c r="D38" s="47"/>
      <c r="E38" s="47"/>
      <c r="F38" s="47"/>
      <c r="G38" s="47"/>
      <c r="H38" s="47"/>
      <c r="I38" s="79"/>
      <c r="J38" s="47"/>
      <c r="K38" s="141" t="s">
        <v>35</v>
      </c>
      <c r="L38" s="142"/>
      <c r="M38" s="142"/>
      <c r="N38" s="142"/>
      <c r="O38" s="142"/>
      <c r="P38" s="142"/>
      <c r="Q38" s="142"/>
      <c r="R38" s="143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</row>
    <row r="39" spans="1:112">
      <c r="A39" s="47" t="s">
        <v>31</v>
      </c>
      <c r="B39" s="48"/>
      <c r="C39" s="47"/>
      <c r="D39" s="47"/>
      <c r="E39" s="47"/>
      <c r="F39" s="47"/>
      <c r="G39" s="47"/>
      <c r="H39" s="47"/>
      <c r="I39" s="79"/>
      <c r="J39" s="47"/>
      <c r="K39" s="58"/>
      <c r="L39" s="60" t="s">
        <v>36</v>
      </c>
      <c r="M39" s="49"/>
      <c r="N39" s="49"/>
      <c r="O39" s="60" t="s">
        <v>40</v>
      </c>
      <c r="P39" s="1"/>
      <c r="Q39" s="9"/>
      <c r="R39" s="53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</row>
    <row r="40" spans="1:112">
      <c r="A40" s="50" t="s">
        <v>32</v>
      </c>
      <c r="B40" s="48"/>
      <c r="C40" s="47"/>
      <c r="D40" s="47"/>
      <c r="E40" s="47"/>
      <c r="F40" s="47"/>
      <c r="G40" s="47"/>
      <c r="H40" s="47"/>
      <c r="I40" s="79"/>
      <c r="J40" s="47"/>
      <c r="K40" s="58"/>
      <c r="L40" s="64" t="s">
        <v>37</v>
      </c>
      <c r="M40" s="65"/>
      <c r="N40" s="49"/>
      <c r="O40" s="60" t="s">
        <v>44</v>
      </c>
      <c r="P40" s="1"/>
      <c r="Q40" s="9"/>
      <c r="R40" s="53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</row>
    <row r="41" spans="1:112">
      <c r="A41" s="47" t="s">
        <v>33</v>
      </c>
      <c r="B41" s="48"/>
      <c r="C41" s="47"/>
      <c r="D41" s="47"/>
      <c r="E41" s="47"/>
      <c r="F41" s="47"/>
      <c r="G41" s="47"/>
      <c r="H41" s="47"/>
      <c r="I41" s="79"/>
      <c r="J41" s="47"/>
      <c r="K41" s="58"/>
      <c r="L41" s="60" t="s">
        <v>39</v>
      </c>
      <c r="M41" s="49"/>
      <c r="N41" s="49"/>
      <c r="O41" s="60" t="s">
        <v>41</v>
      </c>
      <c r="P41" s="1"/>
      <c r="Q41" s="9"/>
      <c r="R41" s="53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</row>
    <row r="42" spans="1:112">
      <c r="A42" s="47" t="s">
        <v>34</v>
      </c>
      <c r="B42" s="48"/>
      <c r="C42" s="47"/>
      <c r="D42" s="47"/>
      <c r="E42" s="47"/>
      <c r="F42" s="47"/>
      <c r="G42" s="47"/>
      <c r="H42" s="47"/>
      <c r="I42" s="79"/>
      <c r="J42" s="47"/>
      <c r="K42" s="58"/>
      <c r="L42" s="60" t="s">
        <v>43</v>
      </c>
      <c r="M42" s="49"/>
      <c r="N42" s="49"/>
      <c r="O42" s="60" t="s">
        <v>38</v>
      </c>
      <c r="P42" s="49"/>
      <c r="Q42" s="9"/>
      <c r="R42" s="53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</row>
    <row r="43" spans="1:112" ht="13" thickBot="1">
      <c r="K43" s="59"/>
      <c r="L43" s="61" t="s">
        <v>46</v>
      </c>
      <c r="M43" s="54"/>
      <c r="N43" s="54"/>
      <c r="O43" s="61"/>
      <c r="P43" s="55"/>
      <c r="Q43" s="56"/>
      <c r="R43" s="57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>
      <c r="N44" s="9"/>
      <c r="O44" s="1"/>
      <c r="P44" s="1"/>
      <c r="Q44" s="2"/>
      <c r="R44" s="2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 ht="13">
      <c r="A45" s="52" t="s">
        <v>26</v>
      </c>
      <c r="B45" s="11"/>
      <c r="C45" s="10"/>
      <c r="D45" s="10"/>
      <c r="E45" s="13"/>
      <c r="F45" s="13"/>
      <c r="G45" s="13"/>
      <c r="H45" s="13"/>
      <c r="I45" s="80"/>
      <c r="J45" s="13"/>
      <c r="K45" s="12" t="s">
        <v>27</v>
      </c>
      <c r="L45" s="13"/>
      <c r="M45" s="13"/>
      <c r="N45" s="10"/>
      <c r="O45" s="1"/>
      <c r="P45" s="1"/>
      <c r="Q45" s="40"/>
      <c r="R45" s="40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>
      <c r="B46" s="2"/>
      <c r="O46" s="1"/>
      <c r="P46" s="1"/>
      <c r="Q46" s="9"/>
      <c r="R46" s="9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 ht="13">
      <c r="A47" s="51" t="s">
        <v>28</v>
      </c>
      <c r="B47" s="11"/>
      <c r="C47" s="10"/>
      <c r="D47" s="10"/>
      <c r="E47" s="13"/>
      <c r="F47" s="13"/>
      <c r="G47" s="13"/>
      <c r="H47" s="13"/>
      <c r="I47" s="80"/>
      <c r="J47" s="13"/>
      <c r="K47" s="12" t="s">
        <v>27</v>
      </c>
      <c r="L47" s="13"/>
      <c r="M47" s="13"/>
      <c r="O47" s="1"/>
      <c r="P47" s="1"/>
      <c r="Q47" s="9"/>
      <c r="R47" s="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>
      <c r="O48" s="1"/>
      <c r="P48" s="1"/>
      <c r="Q48" s="9"/>
      <c r="R48" s="9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5:112">
      <c r="O49" s="1"/>
      <c r="P49" s="1"/>
      <c r="Q49" s="9"/>
      <c r="R49" s="9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5:112">
      <c r="O50" s="1"/>
      <c r="P50" s="1"/>
      <c r="Q50" s="9"/>
      <c r="R50" s="9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5:112">
      <c r="O51" s="1"/>
      <c r="P51" s="1"/>
      <c r="Q51" s="9"/>
      <c r="R51" s="9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5:112">
      <c r="O52" s="1"/>
      <c r="P52" s="1"/>
      <c r="Q52" s="9"/>
      <c r="R52" s="9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5:112">
      <c r="O53" s="1"/>
      <c r="P53" s="1"/>
      <c r="Q53" s="9"/>
      <c r="R53" s="9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5:112">
      <c r="O54" s="1"/>
      <c r="P54" s="1"/>
      <c r="Q54" s="9"/>
      <c r="R54" s="9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5:112">
      <c r="O55" s="1"/>
      <c r="P55" s="1"/>
      <c r="Q55" s="9"/>
      <c r="R55" s="9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5:112">
      <c r="O56" s="1"/>
      <c r="P56" s="1"/>
      <c r="Q56" s="9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5:112">
      <c r="O57" s="1"/>
      <c r="P57" s="1"/>
      <c r="Q57" s="9"/>
      <c r="R57" s="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5:112">
      <c r="O58" s="1"/>
      <c r="P58" s="1"/>
      <c r="Q58" s="9"/>
      <c r="R58" s="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5:112">
      <c r="O59" s="1"/>
      <c r="P59" s="1"/>
      <c r="Q59" s="9"/>
      <c r="R59" s="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5:112">
      <c r="O60" s="1"/>
      <c r="P60" s="1"/>
      <c r="Q60" s="9"/>
      <c r="R60" s="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5:112">
      <c r="O61" s="1"/>
      <c r="P61" s="1"/>
      <c r="Q61" s="9"/>
      <c r="R61" s="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5:112">
      <c r="O62" s="1"/>
      <c r="P62" s="1"/>
      <c r="Q62" s="9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5:112">
      <c r="O63" s="1"/>
      <c r="P63" s="1"/>
      <c r="Q63" s="9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5:112">
      <c r="O64" s="1"/>
      <c r="P64" s="1"/>
      <c r="Q64" s="9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5:112">
      <c r="O65" s="1"/>
      <c r="P65" s="1"/>
      <c r="Q65" s="9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5:112">
      <c r="O66" s="1"/>
      <c r="P66" s="1"/>
      <c r="Q66" s="9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5:112">
      <c r="O67" s="1"/>
      <c r="P67" s="1"/>
      <c r="Q67" s="9"/>
      <c r="R67" s="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5:112">
      <c r="O68" s="1"/>
      <c r="P68" s="1"/>
      <c r="Q68" s="9"/>
      <c r="R68" s="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5:112">
      <c r="O69" s="1"/>
      <c r="P69" s="1"/>
      <c r="Q69" s="9"/>
      <c r="R69" s="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5:112">
      <c r="O70" s="1"/>
      <c r="P70" s="1"/>
      <c r="Q70" s="9"/>
      <c r="R70" s="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5:112">
      <c r="O71" s="1"/>
      <c r="P71" s="1"/>
      <c r="Q71" s="9"/>
      <c r="R71" s="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5:112">
      <c r="O72" s="1"/>
      <c r="P72" s="1"/>
      <c r="Q72" s="9"/>
      <c r="R72" s="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5:112">
      <c r="O73" s="1"/>
      <c r="P73" s="1"/>
      <c r="Q73" s="9"/>
      <c r="R73" s="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5:112">
      <c r="O74" s="1"/>
      <c r="P74" s="1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5:112">
      <c r="O75" s="1"/>
      <c r="P75" s="1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5:112">
      <c r="O76" s="1"/>
      <c r="P76" s="1"/>
      <c r="Q76" s="9"/>
      <c r="R76" s="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5:112">
      <c r="O77" s="1"/>
      <c r="P77" s="1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5:112">
      <c r="O78" s="1"/>
      <c r="P78" s="1"/>
      <c r="Q78" s="9"/>
      <c r="R78" s="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5:112">
      <c r="O79" s="1"/>
      <c r="P79" s="1"/>
      <c r="Q79" s="9"/>
      <c r="R79" s="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5:112">
      <c r="O80" s="1"/>
      <c r="P80" s="1"/>
      <c r="Q80" s="9"/>
      <c r="R80" s="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5:112">
      <c r="O81" s="1"/>
      <c r="P81" s="1"/>
      <c r="Q81" s="9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5:112">
      <c r="O82" s="1"/>
      <c r="P82" s="1"/>
      <c r="Q82" s="9"/>
      <c r="R82" s="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5:112">
      <c r="O83" s="1"/>
      <c r="P83" s="1"/>
      <c r="Q83" s="9"/>
      <c r="R83" s="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5:112">
      <c r="O84" s="1"/>
      <c r="P84" s="1"/>
      <c r="Q84" s="9"/>
      <c r="R84" s="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5:112">
      <c r="O85" s="1"/>
      <c r="P85" s="1"/>
      <c r="Q85" s="9"/>
      <c r="R85" s="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5:112">
      <c r="O86" s="1"/>
      <c r="P86" s="1"/>
      <c r="Q86" s="9"/>
      <c r="R86" s="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5:112">
      <c r="O87" s="1"/>
      <c r="P87" s="1"/>
      <c r="Q87" s="9"/>
      <c r="R87" s="9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5:112">
      <c r="O88" s="1"/>
      <c r="P88" s="1"/>
      <c r="Q88" s="9"/>
      <c r="R88" s="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5:112">
      <c r="O89" s="1"/>
      <c r="P89" s="1"/>
      <c r="Q89" s="9"/>
      <c r="R89" s="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5:112">
      <c r="O90" s="1"/>
      <c r="P90" s="1"/>
      <c r="Q90" s="9"/>
      <c r="R90" s="9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5:112">
      <c r="O91" s="1"/>
      <c r="P91" s="1"/>
      <c r="Q91" s="9"/>
      <c r="R91" s="9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5:112">
      <c r="O92" s="1"/>
      <c r="P92" s="1"/>
      <c r="Q92" s="9"/>
      <c r="R92" s="9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5:112">
      <c r="O93" s="1"/>
      <c r="P93" s="1"/>
      <c r="Q93" s="9"/>
      <c r="R93" s="9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5:112">
      <c r="O94" s="1"/>
      <c r="P94" s="1"/>
      <c r="Q94" s="9"/>
      <c r="R94" s="9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5:112">
      <c r="O95" s="1"/>
      <c r="P95" s="1"/>
      <c r="Q95" s="9"/>
      <c r="R95" s="9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5:112">
      <c r="O96" s="1"/>
      <c r="P96" s="1"/>
      <c r="Q96" s="9"/>
      <c r="R96" s="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5:112">
      <c r="O97" s="1"/>
      <c r="P97" s="1"/>
      <c r="Q97" s="9"/>
      <c r="R97" s="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5:112">
      <c r="O98" s="1"/>
      <c r="P98" s="1"/>
      <c r="Q98" s="9"/>
      <c r="R98" s="9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5:112">
      <c r="O99" s="1"/>
      <c r="P99" s="1"/>
      <c r="Q99" s="9"/>
      <c r="R99" s="9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5:112">
      <c r="O100" s="1"/>
      <c r="P100" s="1"/>
      <c r="Q100" s="9"/>
      <c r="R100" s="9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5:112">
      <c r="O101" s="1"/>
      <c r="P101" s="1"/>
      <c r="Q101" s="9"/>
      <c r="R101" s="9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5:112">
      <c r="O102" s="1"/>
      <c r="P102" s="1"/>
      <c r="Q102" s="9"/>
      <c r="R102" s="9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5:112">
      <c r="O103" s="1"/>
      <c r="P103" s="1"/>
      <c r="Q103" s="9"/>
      <c r="R103" s="9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5:112">
      <c r="O104" s="1"/>
      <c r="P104" s="1"/>
      <c r="Q104" s="9"/>
      <c r="R104" s="9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5:112">
      <c r="O105" s="1"/>
      <c r="P105" s="1"/>
      <c r="Q105" s="9"/>
      <c r="R105" s="9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5:112">
      <c r="O106" s="1"/>
      <c r="P106" s="1"/>
      <c r="Q106" s="9"/>
      <c r="R106" s="9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5:112">
      <c r="O107" s="1"/>
      <c r="P107" s="1"/>
      <c r="Q107" s="9"/>
      <c r="R107" s="9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5:112">
      <c r="O108" s="1"/>
      <c r="P108" s="1"/>
      <c r="Q108" s="9"/>
      <c r="R108" s="9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5:112">
      <c r="O109" s="1"/>
      <c r="P109" s="1"/>
      <c r="Q109" s="9"/>
      <c r="R109" s="9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5:112">
      <c r="O110" s="1"/>
      <c r="P110" s="1"/>
      <c r="Q110" s="9"/>
      <c r="R110" s="9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5:112">
      <c r="O111" s="1"/>
      <c r="P111" s="1"/>
      <c r="Q111" s="9"/>
      <c r="R111" s="9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5:112">
      <c r="O112" s="1"/>
      <c r="P112" s="1"/>
      <c r="Q112" s="9"/>
      <c r="R112" s="9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5:112">
      <c r="O113" s="1"/>
      <c r="P113" s="1"/>
      <c r="Q113" s="9"/>
      <c r="R113" s="9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5:112">
      <c r="O114" s="1"/>
      <c r="P114" s="1"/>
      <c r="Q114" s="9"/>
      <c r="R114" s="9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5:112">
      <c r="O115" s="1"/>
      <c r="P115" s="1"/>
      <c r="Q115" s="9"/>
      <c r="R115" s="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5:112">
      <c r="O116" s="1"/>
      <c r="P116" s="1"/>
      <c r="Q116" s="9"/>
      <c r="R116" s="9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5:112">
      <c r="O117" s="1"/>
      <c r="P117" s="1"/>
      <c r="Q117" s="9"/>
      <c r="R117" s="9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5:112">
      <c r="O118" s="1"/>
      <c r="P118" s="1"/>
      <c r="Q118" s="9"/>
      <c r="R118" s="9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5:112">
      <c r="O119" s="1"/>
      <c r="P119" s="1"/>
      <c r="Q119" s="9"/>
      <c r="R119" s="9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5:112">
      <c r="O120" s="1"/>
      <c r="P120" s="1"/>
      <c r="Q120" s="9"/>
      <c r="R120" s="9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5:112">
      <c r="O121" s="1"/>
      <c r="P121" s="1"/>
      <c r="Q121" s="9"/>
      <c r="R121" s="9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5:112">
      <c r="O122" s="1"/>
      <c r="P122" s="1"/>
      <c r="Q122" s="9"/>
      <c r="R122" s="9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5:112">
      <c r="O123" s="1"/>
      <c r="P123" s="1"/>
      <c r="Q123" s="9"/>
      <c r="R123" s="9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5:112">
      <c r="O124" s="1"/>
      <c r="P124" s="1"/>
      <c r="Q124" s="9"/>
      <c r="R124" s="9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5:112">
      <c r="O125" s="1"/>
      <c r="P125" s="1"/>
      <c r="Q125" s="9"/>
      <c r="R125" s="9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5:112">
      <c r="O126" s="1"/>
      <c r="P126" s="1"/>
      <c r="Q126" s="9"/>
      <c r="R126" s="9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5:112">
      <c r="O127" s="1"/>
      <c r="P127" s="1"/>
      <c r="Q127" s="9"/>
      <c r="R127" s="9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5:112">
      <c r="O128" s="1"/>
      <c r="P128" s="1"/>
      <c r="Q128" s="9"/>
      <c r="R128" s="9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5:112">
      <c r="O129" s="1"/>
      <c r="P129" s="1"/>
      <c r="Q129" s="9"/>
      <c r="R129" s="9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5:112">
      <c r="O130" s="1"/>
      <c r="P130" s="1"/>
      <c r="Q130" s="9"/>
      <c r="R130" s="9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5:112">
      <c r="O131" s="1"/>
      <c r="P131" s="1"/>
      <c r="Q131" s="9"/>
      <c r="R131" s="9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5:112">
      <c r="O132" s="1"/>
      <c r="P132" s="1"/>
      <c r="Q132" s="9"/>
      <c r="R132" s="9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5:112">
      <c r="O133" s="1"/>
      <c r="P133" s="1"/>
      <c r="Q133" s="9"/>
      <c r="R133" s="9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5:112">
      <c r="O134" s="1"/>
      <c r="P134" s="1"/>
      <c r="Q134" s="9"/>
      <c r="R134" s="9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5:112">
      <c r="O135" s="1"/>
      <c r="P135" s="1"/>
      <c r="Q135" s="9"/>
      <c r="R135" s="9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5:112">
      <c r="O136" s="1"/>
      <c r="P136" s="1"/>
      <c r="Q136" s="9"/>
      <c r="R136" s="9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5:112">
      <c r="O137" s="1"/>
      <c r="P137" s="1"/>
      <c r="Q137" s="9"/>
      <c r="R137" s="9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5:112">
      <c r="O138" s="1"/>
      <c r="P138" s="1"/>
      <c r="Q138" s="9"/>
      <c r="R138" s="9"/>
    </row>
    <row r="139" spans="15:112">
      <c r="O139" s="1"/>
      <c r="P139" s="1"/>
      <c r="Q139" s="9"/>
      <c r="R139" s="9"/>
    </row>
    <row r="140" spans="15:112">
      <c r="O140" s="1"/>
      <c r="P140" s="1"/>
      <c r="Q140" s="9"/>
      <c r="R140" s="9"/>
    </row>
    <row r="141" spans="15:112">
      <c r="O141" s="1"/>
      <c r="P141" s="1"/>
      <c r="Q141" s="9"/>
      <c r="R141" s="9"/>
    </row>
    <row r="142" spans="15:112">
      <c r="O142" s="1"/>
      <c r="P142" s="1"/>
      <c r="Q142" s="9"/>
      <c r="R142" s="9"/>
    </row>
    <row r="143" spans="15:112">
      <c r="O143" s="1"/>
      <c r="P143" s="1"/>
      <c r="Q143" s="9"/>
      <c r="R143" s="9"/>
    </row>
    <row r="144" spans="15:112">
      <c r="O144" s="1"/>
      <c r="P144" s="1"/>
      <c r="Q144" s="9"/>
      <c r="R144" s="9"/>
    </row>
    <row r="145" spans="15:16">
      <c r="O145" s="1"/>
      <c r="P145" s="1"/>
    </row>
    <row r="146" spans="15:16">
      <c r="O146" s="1"/>
      <c r="P146" s="1"/>
    </row>
  </sheetData>
  <mergeCells count="3">
    <mergeCell ref="A1:R1"/>
    <mergeCell ref="A2:R2"/>
    <mergeCell ref="K38:R38"/>
  </mergeCells>
  <phoneticPr fontId="0" type="noConversion"/>
  <conditionalFormatting sqref="I6:N6">
    <cfRule type="expression" dxfId="331" priority="29" stopIfTrue="1">
      <formula>$B$6=""</formula>
    </cfRule>
  </conditionalFormatting>
  <conditionalFormatting sqref="I7:N11">
    <cfRule type="expression" dxfId="330" priority="24" stopIfTrue="1">
      <formula>$B7=""</formula>
    </cfRule>
  </conditionalFormatting>
  <conditionalFormatting sqref="J22:L22">
    <cfRule type="expression" dxfId="329" priority="75" stopIfTrue="1">
      <formula>$I22&gt;0</formula>
    </cfRule>
  </conditionalFormatting>
  <conditionalFormatting sqref="J32:L32">
    <cfRule type="expression" dxfId="328" priority="13" stopIfTrue="1">
      <formula>$I32&gt;0</formula>
    </cfRule>
  </conditionalFormatting>
  <conditionalFormatting sqref="J6:M6 J7:J12">
    <cfRule type="expression" priority="104" stopIfTrue="1">
      <formula>$I6+$J6&lt;=8</formula>
    </cfRule>
  </conditionalFormatting>
  <conditionalFormatting sqref="J6:M12">
    <cfRule type="expression" dxfId="327" priority="111" stopIfTrue="1">
      <formula>$I6&gt;0</formula>
    </cfRule>
  </conditionalFormatting>
  <conditionalFormatting sqref="J16:M17">
    <cfRule type="expression" priority="71" stopIfTrue="1">
      <formula>$I16+$J16&lt;=8</formula>
    </cfRule>
  </conditionalFormatting>
  <conditionalFormatting sqref="J16:M21">
    <cfRule type="expression" dxfId="326" priority="76" stopIfTrue="1">
      <formula>$I16&gt;0</formula>
    </cfRule>
  </conditionalFormatting>
  <conditionalFormatting sqref="J18:M18">
    <cfRule type="expression" priority="70" stopIfTrue="1">
      <formula>$I18+$J18&lt;=0</formula>
    </cfRule>
  </conditionalFormatting>
  <conditionalFormatting sqref="J19:M22">
    <cfRule type="expression" priority="61" stopIfTrue="1">
      <formula>$I19+$J19&lt;=8</formula>
    </cfRule>
  </conditionalFormatting>
  <conditionalFormatting sqref="J26:M27">
    <cfRule type="expression" priority="9" stopIfTrue="1">
      <formula>$I26+$J26&lt;=8</formula>
    </cfRule>
  </conditionalFormatting>
  <conditionalFormatting sqref="J26:M31">
    <cfRule type="expression" dxfId="325" priority="14" stopIfTrue="1">
      <formula>$I26&gt;0</formula>
    </cfRule>
  </conditionalFormatting>
  <conditionalFormatting sqref="J28:M28">
    <cfRule type="expression" priority="8" stopIfTrue="1">
      <formula>$I28+$J28&lt;=0</formula>
    </cfRule>
  </conditionalFormatting>
  <conditionalFormatting sqref="J29:M32">
    <cfRule type="expression" priority="2" stopIfTrue="1">
      <formula>$I29+$J29&lt;=8</formula>
    </cfRule>
  </conditionalFormatting>
  <conditionalFormatting sqref="K6:K12">
    <cfRule type="cellIs" dxfId="324" priority="108" stopIfTrue="1" operator="greaterThan">
      <formula>8</formula>
    </cfRule>
  </conditionalFormatting>
  <conditionalFormatting sqref="K16:K22">
    <cfRule type="cellIs" dxfId="323" priority="74" stopIfTrue="1" operator="greaterThan">
      <formula>8</formula>
    </cfRule>
  </conditionalFormatting>
  <conditionalFormatting sqref="K26:K32">
    <cfRule type="cellIs" dxfId="322" priority="12" stopIfTrue="1" operator="greaterThan">
      <formula>8</formula>
    </cfRule>
  </conditionalFormatting>
  <conditionalFormatting sqref="K7:M7">
    <cfRule type="expression" priority="103" stopIfTrue="1">
      <formula>$I7+$J7&lt;=8</formula>
    </cfRule>
  </conditionalFormatting>
  <conditionalFormatting sqref="K8:N8">
    <cfRule type="expression" priority="34" stopIfTrue="1">
      <formula>$I8+$J8&lt;=0</formula>
    </cfRule>
  </conditionalFormatting>
  <conditionalFormatting sqref="K9:N12">
    <cfRule type="expression" priority="30" stopIfTrue="1">
      <formula>$I9+$J9&lt;=8</formula>
    </cfRule>
  </conditionalFormatting>
  <conditionalFormatting sqref="L6:L10">
    <cfRule type="cellIs" dxfId="321" priority="107" stopIfTrue="1" operator="greaterThan">
      <formula>4</formula>
    </cfRule>
  </conditionalFormatting>
  <conditionalFormatting sqref="L16:L20">
    <cfRule type="cellIs" dxfId="320" priority="73" stopIfTrue="1" operator="greaterThan">
      <formula>4</formula>
    </cfRule>
  </conditionalFormatting>
  <conditionalFormatting sqref="L26:L30">
    <cfRule type="cellIs" dxfId="319" priority="11" stopIfTrue="1" operator="greaterThan">
      <formula>4</formula>
    </cfRule>
  </conditionalFormatting>
  <conditionalFormatting sqref="M22">
    <cfRule type="expression" dxfId="318" priority="62" stopIfTrue="1">
      <formula>$I22&gt;0</formula>
    </cfRule>
  </conditionalFormatting>
  <conditionalFormatting sqref="M32">
    <cfRule type="expression" dxfId="317" priority="3" stopIfTrue="1">
      <formula>$I32&gt;0</formula>
    </cfRule>
  </conditionalFormatting>
  <conditionalFormatting sqref="N6:N7">
    <cfRule type="expression" priority="35" stopIfTrue="1">
      <formula>$I6+$J6&lt;=8</formula>
    </cfRule>
  </conditionalFormatting>
  <conditionalFormatting sqref="N6:N12">
    <cfRule type="expression" dxfId="316" priority="37" stopIfTrue="1">
      <formula>$I6&gt;0</formula>
    </cfRule>
  </conditionalFormatting>
  <conditionalFormatting sqref="N16:N22">
    <cfRule type="expression" dxfId="315" priority="22" stopIfTrue="1">
      <formula>$I16&gt;0</formula>
    </cfRule>
  </conditionalFormatting>
  <conditionalFormatting sqref="N26:N32">
    <cfRule type="expression" dxfId="314" priority="1" stopIfTrue="1">
      <formula>$I26&gt;0</formula>
    </cfRule>
  </conditionalFormatting>
  <pageMargins left="0.25" right="0.26" top="0.22" bottom="0.28999999999999998" header="0.19" footer="0.25"/>
  <pageSetup scale="79" orientation="landscape" r:id="rId1"/>
  <headerFooter alignWithMargins="0">
    <oddFooter>&amp;L&amp;A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57DFF-652E-4456-ACDB-7D6B8963EFB2}">
  <dimension ref="A1:DH146"/>
  <sheetViews>
    <sheetView topLeftCell="A3" zoomScale="75" workbookViewId="0">
      <selection activeCell="AE38" sqref="AE38"/>
    </sheetView>
  </sheetViews>
  <sheetFormatPr defaultColWidth="9.1796875" defaultRowHeight="12.5"/>
  <cols>
    <col min="1" max="1" width="8" style="2" customWidth="1"/>
    <col min="2" max="2" width="11.1796875" style="43" customWidth="1"/>
    <col min="3" max="8" width="10.453125" style="2" customWidth="1"/>
    <col min="9" max="9" width="9.81640625" style="78" bestFit="1" customWidth="1"/>
    <col min="10" max="10" width="11" style="2" customWidth="1"/>
    <col min="11" max="13" width="10.453125" style="2" customWidth="1"/>
    <col min="14" max="14" width="9.453125" style="2" customWidth="1"/>
    <col min="15" max="16" width="4.453125" style="2" customWidth="1"/>
    <col min="17" max="17" width="9.453125" style="10" bestFit="1" customWidth="1"/>
    <col min="18" max="18" width="12.453125" style="10" customWidth="1"/>
    <col min="19" max="27" width="0" style="2" hidden="1" customWidth="1"/>
    <col min="28" max="16384" width="9.1796875" style="2"/>
  </cols>
  <sheetData>
    <row r="1" spans="1:112" ht="35">
      <c r="A1" s="139" t="s">
        <v>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20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s="3" customFormat="1" ht="27" customHeight="1" thickBot="1">
      <c r="B3" s="4" t="s">
        <v>1</v>
      </c>
      <c r="C3" s="85"/>
      <c r="D3" s="5"/>
      <c r="E3" s="6"/>
      <c r="F3" s="5"/>
      <c r="G3" s="8"/>
      <c r="H3" s="8"/>
      <c r="I3" s="74"/>
      <c r="L3" s="7" t="s">
        <v>2</v>
      </c>
      <c r="M3" s="85"/>
      <c r="N3" s="5"/>
      <c r="O3" s="5"/>
      <c r="P3" s="5"/>
      <c r="Q3" s="5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</row>
    <row r="4" spans="1:112" s="1" customFormat="1" ht="15" customHeight="1" thickBot="1">
      <c r="A4" s="22"/>
      <c r="B4" s="23"/>
      <c r="C4" s="24"/>
      <c r="D4" s="9"/>
      <c r="E4" s="9"/>
      <c r="F4" s="9"/>
      <c r="G4" s="9"/>
      <c r="H4" s="9"/>
      <c r="I4" s="63"/>
      <c r="J4" s="63"/>
      <c r="K4" s="63"/>
      <c r="L4" s="63"/>
      <c r="M4" s="63"/>
      <c r="N4" s="9"/>
      <c r="O4" s="9"/>
      <c r="P4" s="9"/>
      <c r="Q4" s="45"/>
      <c r="R4" s="45"/>
      <c r="S4" t="s">
        <v>55</v>
      </c>
      <c r="T4"/>
      <c r="U4"/>
      <c r="V4"/>
      <c r="W4"/>
      <c r="X4"/>
      <c r="Y4"/>
      <c r="Z4"/>
      <c r="AA4"/>
    </row>
    <row r="5" spans="1:112" ht="15" customHeight="1">
      <c r="A5" s="10"/>
      <c r="B5" s="14" t="s">
        <v>3</v>
      </c>
      <c r="C5" s="15" t="s">
        <v>4</v>
      </c>
      <c r="D5" s="15" t="s">
        <v>5</v>
      </c>
      <c r="E5" s="15" t="s">
        <v>4</v>
      </c>
      <c r="F5" s="15" t="s">
        <v>5</v>
      </c>
      <c r="G5" s="28" t="s">
        <v>4</v>
      </c>
      <c r="H5" s="28" t="s">
        <v>5</v>
      </c>
      <c r="I5" s="75" t="s">
        <v>6</v>
      </c>
      <c r="J5" s="29" t="s">
        <v>7</v>
      </c>
      <c r="K5" s="30" t="s">
        <v>8</v>
      </c>
      <c r="L5" s="16" t="s">
        <v>9</v>
      </c>
      <c r="M5" s="30" t="s">
        <v>10</v>
      </c>
      <c r="N5" s="16" t="s">
        <v>11</v>
      </c>
      <c r="O5" s="17" t="s">
        <v>12</v>
      </c>
      <c r="P5" s="17" t="s">
        <v>13</v>
      </c>
      <c r="Q5" s="81" t="s">
        <v>14</v>
      </c>
      <c r="R5" s="87"/>
      <c r="S5" t="s">
        <v>47</v>
      </c>
      <c r="T5" t="s">
        <v>42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54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</row>
    <row r="6" spans="1:112" s="44" customFormat="1" ht="15" customHeight="1">
      <c r="A6" s="19" t="s">
        <v>15</v>
      </c>
      <c r="B6" s="92"/>
      <c r="C6" s="90"/>
      <c r="D6" s="90"/>
      <c r="E6" s="90"/>
      <c r="F6" s="90"/>
      <c r="G6" s="66"/>
      <c r="H6" s="66"/>
      <c r="I6" s="76"/>
      <c r="J6" s="67">
        <f>IF(B6="",'04-15-2026'!J26,((D6-C6)+(F6-E6)+(H6-G6))*24)</f>
        <v>0</v>
      </c>
      <c r="K6" s="67">
        <f>IF(J6&gt;=8,8,IF(J6&lt;8,J6,0))</f>
        <v>0</v>
      </c>
      <c r="L6" s="68">
        <f>IF((J6-K6)&lt;=4,J6-K6,4)</f>
        <v>0</v>
      </c>
      <c r="M6" s="69">
        <f t="shared" ref="M6:M11" si="0">IF(J6&gt;12,J6-SUM(K6:L6),0)</f>
        <v>0</v>
      </c>
      <c r="N6" s="73"/>
      <c r="O6" s="18" t="s">
        <v>19</v>
      </c>
      <c r="P6" s="18" t="s">
        <v>19</v>
      </c>
      <c r="Q6" s="84">
        <f t="shared" ref="Q6:Q12" si="1">IF(J6&gt;8,J6-8,0)</f>
        <v>0</v>
      </c>
      <c r="R6" s="116">
        <f t="shared" ref="R6:R12" si="2">IF(J6-I6&gt;0,1,0)</f>
        <v>0</v>
      </c>
      <c r="S6" s="44">
        <f t="shared" ref="S6:S12" si="3">IF($N6=S$5,$I6,0)</f>
        <v>0</v>
      </c>
      <c r="T6" s="44">
        <f t="shared" ref="T6:AA12" si="4">IF($N6=T$5,$I6,0)</f>
        <v>0</v>
      </c>
      <c r="U6" s="44">
        <f t="shared" si="4"/>
        <v>0</v>
      </c>
      <c r="V6" s="44">
        <f t="shared" si="4"/>
        <v>0</v>
      </c>
      <c r="W6" s="44">
        <f t="shared" si="4"/>
        <v>0</v>
      </c>
      <c r="X6" s="44">
        <f t="shared" si="4"/>
        <v>0</v>
      </c>
      <c r="Y6" s="44">
        <f t="shared" si="4"/>
        <v>0</v>
      </c>
      <c r="Z6" s="44">
        <f t="shared" si="4"/>
        <v>0</v>
      </c>
      <c r="AA6" s="44">
        <f t="shared" si="4"/>
        <v>0</v>
      </c>
    </row>
    <row r="7" spans="1:112" s="44" customFormat="1" ht="15" customHeight="1">
      <c r="A7" s="19" t="s">
        <v>16</v>
      </c>
      <c r="B7" s="92"/>
      <c r="C7" s="90"/>
      <c r="D7" s="90"/>
      <c r="E7" s="90"/>
      <c r="F7" s="90"/>
      <c r="G7" s="72"/>
      <c r="H7" s="72"/>
      <c r="I7" s="76"/>
      <c r="J7" s="67">
        <f>IF(B7="",'04-15-2026'!J27,((D7-C7)+(F7-E7)+(H7-G7))*24)</f>
        <v>0</v>
      </c>
      <c r="K7" s="67">
        <f>IF(J7&gt;=8,8,IF(J7&lt;8,J7,0))</f>
        <v>0</v>
      </c>
      <c r="L7" s="68">
        <f>IF((J7-K7)&lt;=4,J7-K7,4)</f>
        <v>0</v>
      </c>
      <c r="M7" s="69">
        <f t="shared" si="0"/>
        <v>0</v>
      </c>
      <c r="N7" s="73"/>
      <c r="O7" s="18" t="s">
        <v>19</v>
      </c>
      <c r="P7" s="18" t="s">
        <v>19</v>
      </c>
      <c r="Q7" s="84">
        <f t="shared" si="1"/>
        <v>0</v>
      </c>
      <c r="R7" s="116">
        <f t="shared" si="2"/>
        <v>0</v>
      </c>
      <c r="S7" s="44">
        <f t="shared" si="3"/>
        <v>0</v>
      </c>
      <c r="T7" s="44">
        <f t="shared" si="4"/>
        <v>0</v>
      </c>
      <c r="U7" s="44">
        <f t="shared" si="4"/>
        <v>0</v>
      </c>
      <c r="V7" s="44">
        <f t="shared" si="4"/>
        <v>0</v>
      </c>
      <c r="W7" s="44">
        <f t="shared" si="4"/>
        <v>0</v>
      </c>
      <c r="X7" s="44">
        <f t="shared" si="4"/>
        <v>0</v>
      </c>
      <c r="Y7" s="44">
        <f t="shared" si="4"/>
        <v>0</v>
      </c>
      <c r="Z7" s="44">
        <f t="shared" si="4"/>
        <v>0</v>
      </c>
      <c r="AA7" s="44">
        <f t="shared" si="4"/>
        <v>0</v>
      </c>
    </row>
    <row r="8" spans="1:112" s="44" customFormat="1" ht="15" customHeight="1">
      <c r="A8" s="19" t="s">
        <v>17</v>
      </c>
      <c r="B8" s="92"/>
      <c r="C8" s="90"/>
      <c r="D8" s="90"/>
      <c r="E8" s="90"/>
      <c r="F8" s="90"/>
      <c r="G8" s="72"/>
      <c r="H8" s="72"/>
      <c r="I8" s="76"/>
      <c r="J8" s="67">
        <f>IF(B8="",'04-15-2026'!J28,((D8-C8)+(F8-E8)+(H8-G8))*24)</f>
        <v>0</v>
      </c>
      <c r="K8" s="67">
        <f>IF(J8&gt;=8,8,IF(J8&lt;8,J8,0))</f>
        <v>0</v>
      </c>
      <c r="L8" s="68">
        <f>IF((J8-K8)&lt;=4,J8-K8,4)</f>
        <v>0</v>
      </c>
      <c r="M8" s="69">
        <f t="shared" si="0"/>
        <v>0</v>
      </c>
      <c r="N8" s="73"/>
      <c r="O8" s="18" t="s">
        <v>19</v>
      </c>
      <c r="P8" s="18" t="s">
        <v>19</v>
      </c>
      <c r="Q8" s="84">
        <f t="shared" si="1"/>
        <v>0</v>
      </c>
      <c r="R8" s="116">
        <f t="shared" si="2"/>
        <v>0</v>
      </c>
      <c r="S8" s="44">
        <f t="shared" si="3"/>
        <v>0</v>
      </c>
      <c r="T8" s="44">
        <f t="shared" si="4"/>
        <v>0</v>
      </c>
      <c r="U8" s="44">
        <f t="shared" si="4"/>
        <v>0</v>
      </c>
      <c r="V8" s="44">
        <f t="shared" si="4"/>
        <v>0</v>
      </c>
      <c r="W8" s="44">
        <f t="shared" si="4"/>
        <v>0</v>
      </c>
      <c r="X8" s="44">
        <f t="shared" si="4"/>
        <v>0</v>
      </c>
      <c r="Y8" s="44">
        <f t="shared" si="4"/>
        <v>0</v>
      </c>
      <c r="Z8" s="44">
        <f t="shared" si="4"/>
        <v>0</v>
      </c>
      <c r="AA8" s="44">
        <f t="shared" si="4"/>
        <v>0</v>
      </c>
    </row>
    <row r="9" spans="1:112" s="44" customFormat="1" ht="15" customHeight="1">
      <c r="A9" s="19" t="s">
        <v>18</v>
      </c>
      <c r="B9" s="92">
        <v>46128</v>
      </c>
      <c r="C9" s="90"/>
      <c r="D9" s="90"/>
      <c r="E9" s="90"/>
      <c r="F9" s="90"/>
      <c r="G9" s="72"/>
      <c r="H9" s="72"/>
      <c r="I9" s="76"/>
      <c r="J9" s="67">
        <f>IF(B9="",'04-15-2026'!J29,((D9-C9)+(F9-E9)+(H9-G9))*24)</f>
        <v>0</v>
      </c>
      <c r="K9" s="67">
        <f>IF(J9&gt;=8,8,IF(J9&lt;8,J9,0))</f>
        <v>0</v>
      </c>
      <c r="L9" s="68">
        <f>IF((J9-K9)&lt;=4,J9-K9,4)</f>
        <v>0</v>
      </c>
      <c r="M9" s="69">
        <f t="shared" si="0"/>
        <v>0</v>
      </c>
      <c r="N9" s="73"/>
      <c r="O9" s="18" t="s">
        <v>19</v>
      </c>
      <c r="P9" s="18" t="s">
        <v>19</v>
      </c>
      <c r="Q9" s="84">
        <f t="shared" si="1"/>
        <v>0</v>
      </c>
      <c r="R9" s="116">
        <f t="shared" si="2"/>
        <v>0</v>
      </c>
      <c r="S9" s="44">
        <f t="shared" si="3"/>
        <v>0</v>
      </c>
      <c r="T9" s="44">
        <f t="shared" si="4"/>
        <v>0</v>
      </c>
      <c r="U9" s="44">
        <f t="shared" si="4"/>
        <v>0</v>
      </c>
      <c r="V9" s="44">
        <f t="shared" si="4"/>
        <v>0</v>
      </c>
      <c r="W9" s="44">
        <f t="shared" si="4"/>
        <v>0</v>
      </c>
      <c r="X9" s="44">
        <f t="shared" si="4"/>
        <v>0</v>
      </c>
      <c r="Y9" s="44">
        <f t="shared" si="4"/>
        <v>0</v>
      </c>
      <c r="Z9" s="44">
        <f t="shared" si="4"/>
        <v>0</v>
      </c>
      <c r="AA9" s="44">
        <f t="shared" si="4"/>
        <v>0</v>
      </c>
    </row>
    <row r="10" spans="1:112" s="44" customFormat="1" ht="15" customHeight="1">
      <c r="A10" s="19" t="s">
        <v>20</v>
      </c>
      <c r="B10" s="92">
        <v>46129</v>
      </c>
      <c r="C10" s="70"/>
      <c r="D10" s="70"/>
      <c r="E10" s="70"/>
      <c r="F10" s="71"/>
      <c r="G10" s="72"/>
      <c r="H10" s="72"/>
      <c r="I10" s="76"/>
      <c r="J10" s="67">
        <f>IF(B10="",'04-15-2026'!J30,((D10-C10)+(F10-E10)+(H10-G10))*24)</f>
        <v>0</v>
      </c>
      <c r="K10" s="67">
        <f>IF(J10&gt;=8,8,IF(J10&lt;8,J10,0))</f>
        <v>0</v>
      </c>
      <c r="L10" s="68">
        <f>IF((J10-K10)&lt;=4,J10-K10,4)</f>
        <v>0</v>
      </c>
      <c r="M10" s="69">
        <f t="shared" si="0"/>
        <v>0</v>
      </c>
      <c r="N10" s="73"/>
      <c r="O10" s="18" t="s">
        <v>19</v>
      </c>
      <c r="P10" s="18" t="s">
        <v>19</v>
      </c>
      <c r="Q10" s="84">
        <f t="shared" si="1"/>
        <v>0</v>
      </c>
      <c r="R10" s="116">
        <f t="shared" si="2"/>
        <v>0</v>
      </c>
      <c r="S10" s="44">
        <f t="shared" si="3"/>
        <v>0</v>
      </c>
      <c r="T10" s="44">
        <f t="shared" si="4"/>
        <v>0</v>
      </c>
      <c r="U10" s="44">
        <f t="shared" si="4"/>
        <v>0</v>
      </c>
      <c r="V10" s="44">
        <f t="shared" si="4"/>
        <v>0</v>
      </c>
      <c r="W10" s="44">
        <f t="shared" si="4"/>
        <v>0</v>
      </c>
      <c r="X10" s="44">
        <f t="shared" si="4"/>
        <v>0</v>
      </c>
      <c r="Y10" s="44">
        <f t="shared" si="4"/>
        <v>0</v>
      </c>
      <c r="Z10" s="44">
        <f t="shared" si="4"/>
        <v>0</v>
      </c>
      <c r="AA10" s="44">
        <f t="shared" si="4"/>
        <v>0</v>
      </c>
    </row>
    <row r="11" spans="1:112" s="1" customFormat="1" ht="15" customHeight="1">
      <c r="A11" s="20" t="s">
        <v>21</v>
      </c>
      <c r="B11" s="92">
        <v>46130</v>
      </c>
      <c r="C11" s="70"/>
      <c r="D11" s="70"/>
      <c r="E11" s="70"/>
      <c r="F11" s="71"/>
      <c r="G11" s="72"/>
      <c r="H11" s="72"/>
      <c r="I11" s="76"/>
      <c r="J11" s="67">
        <f>IF(B11="",'04-15-2026'!J31,((D11-C11)+(F11-E11)+(H11-G11))*24)</f>
        <v>0</v>
      </c>
      <c r="K11" s="67">
        <f>IF(J11&gt;=8,IF(SUM(K6:K10)&gt;=40,0,IF((SUM(K6:K10)+J11)&gt;=40,IF(40-SUM(K6:K10)&gt;8,8,40-SUM(K6:K10)),IF(J11&gt;=8,8,IF(J11&lt;8,J11,0)))),IF(J11&lt;8,IF(SUM(K6:K10)&gt;=40,0,IF((SUM(K6:K10)+J11)&gt;=40,40-SUM(K6:K10),IF(J11&gt;=8,8,IF(J11&lt;8,J11,0))))))</f>
        <v>0</v>
      </c>
      <c r="L11" s="68">
        <f>IF(K11=J11,0,IF((SUM(K6:K10)+J11)&gt;=40,IF(J11&lt;=12,J11-K11,IF(J11&gt;12,12-K11,IF((J11-K11)&lt;=4,J11-K11,4))),IF(J11&lt;=12,J11-K11,IF(J11&gt;12,12-K11,IF((J11-K11)&lt;=4,J11-K11,4)))))</f>
        <v>0</v>
      </c>
      <c r="M11" s="69">
        <f t="shared" si="0"/>
        <v>0</v>
      </c>
      <c r="N11" s="73"/>
      <c r="O11" s="18" t="s">
        <v>19</v>
      </c>
      <c r="P11" s="18" t="s">
        <v>19</v>
      </c>
      <c r="Q11" s="82">
        <f t="shared" si="1"/>
        <v>0</v>
      </c>
      <c r="R11" s="116">
        <f t="shared" si="2"/>
        <v>0</v>
      </c>
      <c r="S11" s="44">
        <f t="shared" si="3"/>
        <v>0</v>
      </c>
      <c r="T11" s="44">
        <f t="shared" si="4"/>
        <v>0</v>
      </c>
      <c r="U11" s="44">
        <f t="shared" si="4"/>
        <v>0</v>
      </c>
      <c r="V11" s="44">
        <f t="shared" si="4"/>
        <v>0</v>
      </c>
      <c r="W11" s="44">
        <f t="shared" si="4"/>
        <v>0</v>
      </c>
      <c r="X11" s="44">
        <f t="shared" si="4"/>
        <v>0</v>
      </c>
      <c r="Y11" s="44">
        <f t="shared" si="4"/>
        <v>0</v>
      </c>
      <c r="Z11" s="44">
        <f t="shared" si="4"/>
        <v>0</v>
      </c>
      <c r="AA11" s="44">
        <f t="shared" si="4"/>
        <v>0</v>
      </c>
    </row>
    <row r="12" spans="1:112" s="1" customFormat="1" ht="15" customHeight="1" thickBot="1">
      <c r="A12" s="20" t="s">
        <v>22</v>
      </c>
      <c r="B12" s="92">
        <v>46131</v>
      </c>
      <c r="C12" s="70"/>
      <c r="D12" s="70"/>
      <c r="E12" s="70"/>
      <c r="F12" s="71"/>
      <c r="G12" s="72"/>
      <c r="H12" s="72"/>
      <c r="I12" s="76"/>
      <c r="J12" s="67">
        <f>IF(B12="",'04-15-2026'!J32,((D12-C12)+(F12-E12)+(H12-G12))*24)</f>
        <v>0</v>
      </c>
      <c r="K12" s="67">
        <f>IF(SUM(R6:R11)=6,0,IF(J12=0,0,IF(SUM(K6:K11)&gt;=40,0,IF((SUM(K6:K11)+J12)&gt;=40,IF(J12&gt;8,IF(40-SUM(K6:K11)&gt;8,8,40-SUM(K6:K11)),40-SUM(K6:K11)),IF(J12&gt;=8,8,IF(J12&lt;8,J12,0))))))</f>
        <v>0</v>
      </c>
      <c r="L12" s="68">
        <f>IF(SUM(R6:R11)=6,IF(J12&gt;=8,8,J12),IF(K13=40,IF(J12&lt;=12,J12-K12,IF(J12&gt;12,12-K12,IF((J12-K12)&lt;=4,J12-K12,4))),IF(SUM(R6:R11)=6,IF(J12&lt;=12,J12-K12,IF(J12&gt;12,12-K12,IF((J12-K12)&lt;=4,J12-K12,4))),IF(J12&gt;8,IF(J12&gt;12,4,J12-K12),0))))</f>
        <v>0</v>
      </c>
      <c r="M12" s="69">
        <f>IF(J12&gt;12,J12-SUM(K12:L12),IF(J12&gt;0,IF((K12+L12)=J12,0,J12-L12),0))</f>
        <v>0</v>
      </c>
      <c r="N12" s="73"/>
      <c r="O12" s="18" t="s">
        <v>19</v>
      </c>
      <c r="P12" s="18" t="s">
        <v>19</v>
      </c>
      <c r="Q12" s="83">
        <f t="shared" si="1"/>
        <v>0</v>
      </c>
      <c r="R12" s="117">
        <f t="shared" si="2"/>
        <v>0</v>
      </c>
      <c r="S12" s="44">
        <f t="shared" si="3"/>
        <v>0</v>
      </c>
      <c r="T12" s="44">
        <f t="shared" si="4"/>
        <v>0</v>
      </c>
      <c r="U12" s="44">
        <f t="shared" si="4"/>
        <v>0</v>
      </c>
      <c r="V12" s="44">
        <f t="shared" si="4"/>
        <v>0</v>
      </c>
      <c r="W12" s="44">
        <f t="shared" si="4"/>
        <v>0</v>
      </c>
      <c r="X12" s="44">
        <f t="shared" si="4"/>
        <v>0</v>
      </c>
      <c r="Y12" s="44">
        <f t="shared" si="4"/>
        <v>0</v>
      </c>
      <c r="Z12" s="44">
        <f t="shared" si="4"/>
        <v>0</v>
      </c>
      <c r="AA12" s="44">
        <f t="shared" si="4"/>
        <v>0</v>
      </c>
    </row>
    <row r="13" spans="1:112" s="1" customFormat="1" ht="18" customHeight="1" thickBot="1">
      <c r="A13" s="22"/>
      <c r="B13" s="23"/>
      <c r="C13" s="24" t="s">
        <v>23</v>
      </c>
      <c r="D13" s="9"/>
      <c r="E13" s="9"/>
      <c r="F13" s="9"/>
      <c r="G13" s="9"/>
      <c r="H13" s="9"/>
      <c r="I13" s="25">
        <f>SUM(I6:I12)</f>
        <v>0</v>
      </c>
      <c r="J13" s="25">
        <f>SUM(J6:J12)</f>
        <v>0</v>
      </c>
      <c r="K13" s="25">
        <f>SUM(K6:K12)</f>
        <v>0</v>
      </c>
      <c r="L13" s="25">
        <f>SUM(L6:L12)</f>
        <v>0</v>
      </c>
      <c r="M13" s="25">
        <f>SUM(M6:M12)</f>
        <v>0</v>
      </c>
      <c r="N13" s="9"/>
      <c r="O13" s="9"/>
      <c r="P13" s="9"/>
      <c r="Q13" s="86">
        <f>SUM(Q6:Q12)</f>
        <v>0</v>
      </c>
      <c r="R13" s="118"/>
      <c r="S13" s="44"/>
      <c r="T13" s="44"/>
      <c r="U13" s="44"/>
      <c r="V13" s="44"/>
      <c r="W13" s="44"/>
      <c r="X13" s="44"/>
      <c r="Y13" s="44"/>
      <c r="Z13" s="44"/>
      <c r="AA13" s="44"/>
    </row>
    <row r="14" spans="1:112" s="1" customFormat="1" ht="15" customHeight="1" thickBot="1">
      <c r="A14" s="22"/>
      <c r="B14" s="23"/>
      <c r="C14" s="24"/>
      <c r="D14" s="9"/>
      <c r="E14" s="9"/>
      <c r="F14" s="9"/>
      <c r="G14" s="9"/>
      <c r="H14" s="9"/>
      <c r="I14" s="63"/>
      <c r="J14" s="63"/>
      <c r="K14" s="63"/>
      <c r="L14" s="63"/>
      <c r="M14" s="63"/>
      <c r="N14" s="9"/>
      <c r="O14" s="9"/>
      <c r="P14" s="9"/>
      <c r="Q14" s="45"/>
      <c r="R14" s="118"/>
      <c r="S14" s="44"/>
      <c r="T14" s="44"/>
      <c r="U14" s="44"/>
      <c r="V14" s="44"/>
      <c r="W14" s="44"/>
      <c r="X14" s="44"/>
      <c r="Y14" s="44"/>
      <c r="Z14" s="44"/>
      <c r="AA14" s="44"/>
    </row>
    <row r="15" spans="1:112" s="1" customFormat="1" ht="15" customHeight="1">
      <c r="A15" s="10"/>
      <c r="B15" s="27"/>
      <c r="C15" s="15" t="s">
        <v>4</v>
      </c>
      <c r="D15" s="15" t="s">
        <v>5</v>
      </c>
      <c r="E15" s="15" t="s">
        <v>4</v>
      </c>
      <c r="F15" s="15" t="s">
        <v>5</v>
      </c>
      <c r="G15" s="28" t="s">
        <v>4</v>
      </c>
      <c r="H15" s="28" t="s">
        <v>5</v>
      </c>
      <c r="I15" s="75" t="s">
        <v>6</v>
      </c>
      <c r="J15" s="29" t="s">
        <v>7</v>
      </c>
      <c r="K15" s="30" t="s">
        <v>8</v>
      </c>
      <c r="L15" s="16" t="s">
        <v>9</v>
      </c>
      <c r="M15" s="30" t="s">
        <v>10</v>
      </c>
      <c r="N15" s="16" t="s">
        <v>11</v>
      </c>
      <c r="O15" s="17" t="s">
        <v>12</v>
      </c>
      <c r="P15" s="17" t="s">
        <v>13</v>
      </c>
      <c r="Q15" s="81" t="s">
        <v>14</v>
      </c>
      <c r="R15" s="119"/>
      <c r="S15" s="44"/>
      <c r="T15" s="44"/>
      <c r="U15" s="44"/>
      <c r="V15" s="44"/>
      <c r="W15" s="44"/>
      <c r="X15" s="44"/>
      <c r="Y15" s="44"/>
      <c r="Z15" s="44"/>
      <c r="AA15" s="44"/>
    </row>
    <row r="16" spans="1:112" s="1" customFormat="1" ht="15" customHeight="1">
      <c r="A16" s="19" t="s">
        <v>15</v>
      </c>
      <c r="B16" s="62">
        <v>46132</v>
      </c>
      <c r="C16" s="70"/>
      <c r="D16" s="70"/>
      <c r="E16" s="70"/>
      <c r="F16" s="71"/>
      <c r="G16" s="66"/>
      <c r="H16" s="66"/>
      <c r="I16" s="76"/>
      <c r="J16" s="67">
        <f t="shared" ref="J16:J22" si="5">((D16-C16)+(F16-E16)+(H16-G16))*24</f>
        <v>0</v>
      </c>
      <c r="K16" s="67">
        <f>IF(J16&gt;=8,8,IF(J16&lt;8,J16,0))</f>
        <v>0</v>
      </c>
      <c r="L16" s="68">
        <f>IF((J16-K16)&lt;=4,J16-K16,4)</f>
        <v>0</v>
      </c>
      <c r="M16" s="69">
        <f t="shared" ref="M16:M21" si="6">IF(J16&gt;12,J16-SUM(K16:L16),0)</f>
        <v>0</v>
      </c>
      <c r="N16" s="73"/>
      <c r="O16" s="18" t="s">
        <v>19</v>
      </c>
      <c r="P16" s="18" t="s">
        <v>19</v>
      </c>
      <c r="Q16" s="84">
        <f>IF(J16&gt;8,J16-8,0)</f>
        <v>0</v>
      </c>
      <c r="R16" s="116">
        <f t="shared" ref="R16:R22" si="7">IF(J16-I16&gt;0,1,0)</f>
        <v>0</v>
      </c>
      <c r="S16" s="44">
        <f t="shared" ref="S16:AA22" si="8">IF($N16=S$5,$I16,0)</f>
        <v>0</v>
      </c>
      <c r="T16" s="44">
        <f t="shared" si="8"/>
        <v>0</v>
      </c>
      <c r="U16" s="44">
        <f t="shared" si="8"/>
        <v>0</v>
      </c>
      <c r="V16" s="44">
        <f t="shared" si="8"/>
        <v>0</v>
      </c>
      <c r="W16" s="44">
        <f t="shared" si="8"/>
        <v>0</v>
      </c>
      <c r="X16" s="44">
        <f t="shared" si="8"/>
        <v>0</v>
      </c>
      <c r="Y16" s="44">
        <f t="shared" si="8"/>
        <v>0</v>
      </c>
      <c r="Z16" s="44">
        <f t="shared" si="8"/>
        <v>0</v>
      </c>
      <c r="AA16" s="44">
        <f t="shared" si="8"/>
        <v>0</v>
      </c>
    </row>
    <row r="17" spans="1:112" s="1" customFormat="1" ht="15" customHeight="1">
      <c r="A17" s="19" t="s">
        <v>16</v>
      </c>
      <c r="B17" s="62">
        <v>46133</v>
      </c>
      <c r="C17" s="70"/>
      <c r="D17" s="70"/>
      <c r="E17" s="70"/>
      <c r="F17" s="71"/>
      <c r="G17" s="72"/>
      <c r="H17" s="72"/>
      <c r="I17" s="76"/>
      <c r="J17" s="67">
        <f t="shared" si="5"/>
        <v>0</v>
      </c>
      <c r="K17" s="67">
        <f>IF(J17&gt;=8,8,IF(J17&lt;8,J17,0))</f>
        <v>0</v>
      </c>
      <c r="L17" s="68">
        <f>IF((J17-K17)&lt;=4,J17-K17,4)</f>
        <v>0</v>
      </c>
      <c r="M17" s="69">
        <f t="shared" si="6"/>
        <v>0</v>
      </c>
      <c r="N17" s="73"/>
      <c r="O17" s="18" t="s">
        <v>19</v>
      </c>
      <c r="P17" s="18" t="s">
        <v>19</v>
      </c>
      <c r="Q17" s="84">
        <f t="shared" ref="Q17:Q23" si="9">IF(J17&gt;8,J17-8,0)</f>
        <v>0</v>
      </c>
      <c r="R17" s="116">
        <f t="shared" si="7"/>
        <v>0</v>
      </c>
      <c r="S17" s="44">
        <f t="shared" si="8"/>
        <v>0</v>
      </c>
      <c r="T17" s="44">
        <f t="shared" si="8"/>
        <v>0</v>
      </c>
      <c r="U17" s="44">
        <f t="shared" si="8"/>
        <v>0</v>
      </c>
      <c r="V17" s="44">
        <f t="shared" si="8"/>
        <v>0</v>
      </c>
      <c r="W17" s="44">
        <f t="shared" si="8"/>
        <v>0</v>
      </c>
      <c r="X17" s="44">
        <f t="shared" si="8"/>
        <v>0</v>
      </c>
      <c r="Y17" s="44">
        <f t="shared" si="8"/>
        <v>0</v>
      </c>
      <c r="Z17" s="44">
        <f t="shared" si="8"/>
        <v>0</v>
      </c>
      <c r="AA17" s="44">
        <f t="shared" si="8"/>
        <v>0</v>
      </c>
    </row>
    <row r="18" spans="1:112" s="1" customFormat="1" ht="15" customHeight="1">
      <c r="A18" s="19" t="s">
        <v>17</v>
      </c>
      <c r="B18" s="62">
        <v>46134</v>
      </c>
      <c r="C18" s="70"/>
      <c r="D18" s="70"/>
      <c r="E18" s="70"/>
      <c r="F18" s="71"/>
      <c r="G18" s="72"/>
      <c r="H18" s="72"/>
      <c r="I18" s="76"/>
      <c r="J18" s="67">
        <f t="shared" si="5"/>
        <v>0</v>
      </c>
      <c r="K18" s="67">
        <f>IF(J18&gt;=8,8,IF(J18&lt;8,J18,0))</f>
        <v>0</v>
      </c>
      <c r="L18" s="68">
        <f>IF((J18-K18)&lt;=4,J18-K18,4)</f>
        <v>0</v>
      </c>
      <c r="M18" s="69">
        <f t="shared" si="6"/>
        <v>0</v>
      </c>
      <c r="N18" s="73"/>
      <c r="O18" s="18" t="s">
        <v>19</v>
      </c>
      <c r="P18" s="18" t="s">
        <v>19</v>
      </c>
      <c r="Q18" s="84">
        <f t="shared" si="9"/>
        <v>0</v>
      </c>
      <c r="R18" s="116">
        <f t="shared" si="7"/>
        <v>0</v>
      </c>
      <c r="S18" s="44">
        <f t="shared" si="8"/>
        <v>0</v>
      </c>
      <c r="T18" s="44">
        <f t="shared" si="8"/>
        <v>0</v>
      </c>
      <c r="U18" s="44">
        <f t="shared" si="8"/>
        <v>0</v>
      </c>
      <c r="V18" s="44">
        <f t="shared" si="8"/>
        <v>0</v>
      </c>
      <c r="W18" s="44">
        <f t="shared" si="8"/>
        <v>0</v>
      </c>
      <c r="X18" s="44">
        <f t="shared" si="8"/>
        <v>0</v>
      </c>
      <c r="Y18" s="44">
        <f t="shared" si="8"/>
        <v>0</v>
      </c>
      <c r="Z18" s="44">
        <f t="shared" si="8"/>
        <v>0</v>
      </c>
      <c r="AA18" s="44">
        <f t="shared" si="8"/>
        <v>0</v>
      </c>
    </row>
    <row r="19" spans="1:112" s="1" customFormat="1" ht="15" customHeight="1">
      <c r="A19" s="19" t="s">
        <v>18</v>
      </c>
      <c r="B19" s="62">
        <v>46135</v>
      </c>
      <c r="C19" s="70"/>
      <c r="D19" s="70"/>
      <c r="E19" s="70"/>
      <c r="F19" s="71"/>
      <c r="G19" s="72"/>
      <c r="H19" s="72"/>
      <c r="I19" s="76"/>
      <c r="J19" s="67">
        <f t="shared" si="5"/>
        <v>0</v>
      </c>
      <c r="K19" s="67">
        <f>IF(J19&gt;=8,8,IF(J19&lt;8,J19,0))</f>
        <v>0</v>
      </c>
      <c r="L19" s="68">
        <f>IF((J19-K19)&lt;=4,J19-K19,4)</f>
        <v>0</v>
      </c>
      <c r="M19" s="69">
        <f t="shared" si="6"/>
        <v>0</v>
      </c>
      <c r="N19" s="73"/>
      <c r="O19" s="18" t="s">
        <v>19</v>
      </c>
      <c r="P19" s="18" t="s">
        <v>19</v>
      </c>
      <c r="Q19" s="84">
        <f t="shared" si="9"/>
        <v>0</v>
      </c>
      <c r="R19" s="116">
        <f t="shared" si="7"/>
        <v>0</v>
      </c>
      <c r="S19" s="44">
        <f t="shared" si="8"/>
        <v>0</v>
      </c>
      <c r="T19" s="44">
        <f t="shared" si="8"/>
        <v>0</v>
      </c>
      <c r="U19" s="44">
        <f t="shared" si="8"/>
        <v>0</v>
      </c>
      <c r="V19" s="44">
        <f t="shared" si="8"/>
        <v>0</v>
      </c>
      <c r="W19" s="44">
        <f t="shared" si="8"/>
        <v>0</v>
      </c>
      <c r="X19" s="44">
        <f t="shared" si="8"/>
        <v>0</v>
      </c>
      <c r="Y19" s="44">
        <f t="shared" si="8"/>
        <v>0</v>
      </c>
      <c r="Z19" s="44">
        <f t="shared" si="8"/>
        <v>0</v>
      </c>
      <c r="AA19" s="44">
        <f t="shared" si="8"/>
        <v>0</v>
      </c>
    </row>
    <row r="20" spans="1:112" s="44" customFormat="1" ht="15" customHeight="1">
      <c r="A20" s="19" t="s">
        <v>20</v>
      </c>
      <c r="B20" s="62">
        <v>46136</v>
      </c>
      <c r="C20" s="70"/>
      <c r="D20" s="70"/>
      <c r="E20" s="70"/>
      <c r="F20" s="71"/>
      <c r="G20" s="72"/>
      <c r="H20" s="72"/>
      <c r="I20" s="76"/>
      <c r="J20" s="67">
        <f t="shared" si="5"/>
        <v>0</v>
      </c>
      <c r="K20" s="67">
        <f>IF(J20&gt;=8,8,IF(J20&lt;8,J20,0))</f>
        <v>0</v>
      </c>
      <c r="L20" s="68">
        <f>IF((J20-K20)&lt;=4,J20-K20,4)</f>
        <v>0</v>
      </c>
      <c r="M20" s="69">
        <f t="shared" si="6"/>
        <v>0</v>
      </c>
      <c r="N20" s="73"/>
      <c r="O20" s="18" t="s">
        <v>19</v>
      </c>
      <c r="P20" s="18" t="s">
        <v>19</v>
      </c>
      <c r="Q20" s="84">
        <f t="shared" si="9"/>
        <v>0</v>
      </c>
      <c r="R20" s="116">
        <f t="shared" si="7"/>
        <v>0</v>
      </c>
      <c r="S20" s="44">
        <f t="shared" si="8"/>
        <v>0</v>
      </c>
      <c r="T20" s="44">
        <f t="shared" si="8"/>
        <v>0</v>
      </c>
      <c r="U20" s="44">
        <f t="shared" si="8"/>
        <v>0</v>
      </c>
      <c r="V20" s="44">
        <f t="shared" si="8"/>
        <v>0</v>
      </c>
      <c r="W20" s="44">
        <f t="shared" si="8"/>
        <v>0</v>
      </c>
      <c r="X20" s="44">
        <f t="shared" si="8"/>
        <v>0</v>
      </c>
      <c r="Y20" s="44">
        <f t="shared" si="8"/>
        <v>0</v>
      </c>
      <c r="Z20" s="44">
        <f t="shared" si="8"/>
        <v>0</v>
      </c>
      <c r="AA20" s="44">
        <f t="shared" si="8"/>
        <v>0</v>
      </c>
    </row>
    <row r="21" spans="1:112" s="44" customFormat="1" ht="15" customHeight="1">
      <c r="A21" s="20" t="s">
        <v>21</v>
      </c>
      <c r="B21" s="62">
        <v>46137</v>
      </c>
      <c r="C21" s="70"/>
      <c r="D21" s="70"/>
      <c r="E21" s="70"/>
      <c r="F21" s="71"/>
      <c r="G21" s="72"/>
      <c r="H21" s="72"/>
      <c r="I21" s="76"/>
      <c r="J21" s="67">
        <f t="shared" si="5"/>
        <v>0</v>
      </c>
      <c r="K21" s="67">
        <f>IF(J21&gt;=8,IF(SUM(K16:K20)&gt;=40,0,IF((SUM(K16:K20)+J21)&gt;=40,IF(40-SUM(K16:K20)&gt;8,8,40-SUM(K16:K20)),IF(J21&gt;=8,8,IF(J21&lt;8,J21,0)))),IF(J21&lt;8,IF(SUM(K16:K20)&gt;=40,0,IF((SUM(K16:K20)+J21)&gt;=40,40-SUM(K16:K20),IF(J21&gt;=8,8,IF(J21&lt;8,J21,0))))))</f>
        <v>0</v>
      </c>
      <c r="L21" s="68">
        <f>IF(K21=J21,0,IF((SUM(K16:K20)+J21)&gt;=40,IF(J21&lt;=12,J21-K21,IF(J21&gt;12,12-K21,IF((J21-K21)&lt;=4,J21-K21,4))),IF(J21&lt;=12,J21-K21,IF(J21&gt;12,12-K21,IF((J21-K21)&lt;=4,J21-K21,4)))))</f>
        <v>0</v>
      </c>
      <c r="M21" s="69">
        <f t="shared" si="6"/>
        <v>0</v>
      </c>
      <c r="N21" s="73"/>
      <c r="O21" s="18" t="s">
        <v>19</v>
      </c>
      <c r="P21" s="18" t="s">
        <v>19</v>
      </c>
      <c r="Q21" s="84">
        <f t="shared" si="9"/>
        <v>0</v>
      </c>
      <c r="R21" s="116">
        <f t="shared" si="7"/>
        <v>0</v>
      </c>
      <c r="S21" s="44">
        <f t="shared" si="8"/>
        <v>0</v>
      </c>
      <c r="T21" s="44">
        <f t="shared" si="8"/>
        <v>0</v>
      </c>
      <c r="U21" s="44">
        <f t="shared" si="8"/>
        <v>0</v>
      </c>
      <c r="V21" s="44">
        <f t="shared" si="8"/>
        <v>0</v>
      </c>
      <c r="W21" s="44">
        <f t="shared" si="8"/>
        <v>0</v>
      </c>
      <c r="X21" s="44">
        <f t="shared" si="8"/>
        <v>0</v>
      </c>
      <c r="Y21" s="44">
        <f t="shared" si="8"/>
        <v>0</v>
      </c>
      <c r="Z21" s="44">
        <f t="shared" si="8"/>
        <v>0</v>
      </c>
      <c r="AA21" s="44">
        <f t="shared" si="8"/>
        <v>0</v>
      </c>
    </row>
    <row r="22" spans="1:112" s="1" customFormat="1" ht="15" customHeight="1" thickBot="1">
      <c r="A22" s="20" t="s">
        <v>22</v>
      </c>
      <c r="B22" s="62">
        <v>46138</v>
      </c>
      <c r="C22" s="70"/>
      <c r="D22" s="70"/>
      <c r="E22" s="70"/>
      <c r="F22" s="71"/>
      <c r="G22" s="72"/>
      <c r="H22" s="72"/>
      <c r="I22" s="76"/>
      <c r="J22" s="67">
        <f t="shared" si="5"/>
        <v>0</v>
      </c>
      <c r="K22" s="67">
        <f>IF(SUM(R16:R21)=6,0,IF(J22=0,0,IF(SUM(K16:K21)&gt;=40,0,IF((SUM(K16:K21)+J22)&gt;=40,IF(J22&gt;8,IF(40-SUM(K16:K21)&gt;8,8,40-SUM(K16:K21)),40-SUM(K16:K21)),IF(J22&gt;=8,8,IF(J22&lt;8,J22,0))))))</f>
        <v>0</v>
      </c>
      <c r="L22" s="68">
        <f>IF(SUM(R16:R21)=6,IF(J22&gt;=8,8,J22),IF(K23=40,IF(J22&lt;=12,J22-K22,IF(J22&gt;12,12-K22,IF((J22-K22)&lt;=4,J22-K22,4))),IF(SUM(R16:R21)=6,IF(J22&lt;=12,J22-K22,IF(J22&gt;12,12-K22,IF((J22-K22)&lt;=4,J22-K22,4))),IF(J22&gt;8,IF(J22&gt;12,4,J22-K22),0))))</f>
        <v>0</v>
      </c>
      <c r="M22" s="69">
        <f>IF(J22&gt;12,J22-SUM(K22:L22),IF(J22&gt;0,IF((K22+L22)=J22,0,J22-L22),0))</f>
        <v>0</v>
      </c>
      <c r="N22" s="73"/>
      <c r="O22" s="18" t="s">
        <v>19</v>
      </c>
      <c r="P22" s="18" t="s">
        <v>19</v>
      </c>
      <c r="Q22" s="84">
        <f t="shared" si="9"/>
        <v>0</v>
      </c>
      <c r="R22" s="117">
        <f t="shared" si="7"/>
        <v>0</v>
      </c>
      <c r="S22" s="44">
        <f t="shared" si="8"/>
        <v>0</v>
      </c>
      <c r="T22" s="44">
        <f t="shared" si="8"/>
        <v>0</v>
      </c>
      <c r="U22" s="44">
        <f t="shared" si="8"/>
        <v>0</v>
      </c>
      <c r="V22" s="44">
        <f t="shared" si="8"/>
        <v>0</v>
      </c>
      <c r="W22" s="44">
        <f t="shared" si="8"/>
        <v>0</v>
      </c>
      <c r="X22" s="44">
        <f t="shared" si="8"/>
        <v>0</v>
      </c>
      <c r="Y22" s="44">
        <f t="shared" si="8"/>
        <v>0</v>
      </c>
      <c r="Z22" s="44">
        <f t="shared" si="8"/>
        <v>0</v>
      </c>
      <c r="AA22" s="44">
        <f t="shared" si="8"/>
        <v>0</v>
      </c>
    </row>
    <row r="23" spans="1:112" ht="15" customHeight="1" thickBot="1">
      <c r="A23" s="22"/>
      <c r="B23" s="23"/>
      <c r="C23" s="24" t="s">
        <v>23</v>
      </c>
      <c r="D23" s="9"/>
      <c r="E23" s="9"/>
      <c r="F23" s="9"/>
      <c r="G23" s="9"/>
      <c r="H23" s="9"/>
      <c r="I23" s="25">
        <f>SUM(I16:I22)</f>
        <v>0</v>
      </c>
      <c r="J23" s="25">
        <f>SUM(J16:J22)</f>
        <v>0</v>
      </c>
      <c r="K23" s="25">
        <f>SUM(K16:K22)</f>
        <v>0</v>
      </c>
      <c r="L23" s="25">
        <f>SUM(L16:L22)</f>
        <v>0</v>
      </c>
      <c r="M23" s="25">
        <f>SUM(M16:M22)</f>
        <v>0</v>
      </c>
      <c r="N23" s="9"/>
      <c r="O23" s="21"/>
      <c r="P23" s="21"/>
      <c r="Q23" s="84">
        <f t="shared" si="9"/>
        <v>0</v>
      </c>
      <c r="R23" s="45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</row>
    <row r="24" spans="1:112" ht="15" customHeight="1" thickBot="1">
      <c r="A24" s="22"/>
      <c r="B24" s="23"/>
      <c r="C24" s="24"/>
      <c r="D24" s="9"/>
      <c r="E24" s="9"/>
      <c r="F24" s="9"/>
      <c r="G24" s="9"/>
      <c r="H24" s="9"/>
      <c r="I24" s="63"/>
      <c r="J24" s="63"/>
      <c r="K24" s="63"/>
      <c r="L24" s="63"/>
      <c r="M24" s="63"/>
      <c r="N24" s="9"/>
      <c r="O24" s="21"/>
      <c r="P24" s="21"/>
      <c r="Q24" s="88"/>
      <c r="R24" s="45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</row>
    <row r="25" spans="1:112" ht="15" customHeight="1">
      <c r="A25" s="10"/>
      <c r="B25" s="27"/>
      <c r="C25" s="15" t="s">
        <v>4</v>
      </c>
      <c r="D25" s="15" t="s">
        <v>5</v>
      </c>
      <c r="E25" s="15" t="s">
        <v>4</v>
      </c>
      <c r="F25" s="15" t="s">
        <v>5</v>
      </c>
      <c r="G25" s="28" t="s">
        <v>4</v>
      </c>
      <c r="H25" s="28" t="s">
        <v>5</v>
      </c>
      <c r="I25" s="75" t="s">
        <v>6</v>
      </c>
      <c r="J25" s="29" t="s">
        <v>7</v>
      </c>
      <c r="K25" s="30" t="s">
        <v>8</v>
      </c>
      <c r="L25" s="16" t="s">
        <v>9</v>
      </c>
      <c r="M25" s="30" t="s">
        <v>10</v>
      </c>
      <c r="N25" s="16" t="s">
        <v>11</v>
      </c>
      <c r="O25" s="17" t="s">
        <v>12</v>
      </c>
      <c r="P25" s="17" t="s">
        <v>13</v>
      </c>
      <c r="Q25" s="81" t="s">
        <v>14</v>
      </c>
      <c r="R25" s="45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</row>
    <row r="26" spans="1:112" ht="15" customHeight="1">
      <c r="A26" s="19" t="s">
        <v>15</v>
      </c>
      <c r="B26" s="62">
        <v>46139</v>
      </c>
      <c r="C26" s="70"/>
      <c r="D26" s="70"/>
      <c r="E26" s="70"/>
      <c r="F26" s="71"/>
      <c r="G26" s="66"/>
      <c r="H26" s="66"/>
      <c r="I26" s="76"/>
      <c r="J26" s="67">
        <f t="shared" ref="J26:J32" si="10">((D26-C26)+(F26-E26)+(H26-G26))*24</f>
        <v>0</v>
      </c>
      <c r="K26" s="67">
        <f>IF(J26&gt;=8,8,IF(J26&lt;8,J26,0))</f>
        <v>0</v>
      </c>
      <c r="L26" s="68">
        <f>IF((J26-K26)&lt;=4,J26-K26,4)</f>
        <v>0</v>
      </c>
      <c r="M26" s="69">
        <f t="shared" ref="M26:M31" si="11">IF(J26&gt;12,J26-SUM(K26:L26),0)</f>
        <v>0</v>
      </c>
      <c r="N26" s="73"/>
      <c r="O26" s="18" t="s">
        <v>19</v>
      </c>
      <c r="P26" s="18" t="s">
        <v>19</v>
      </c>
      <c r="Q26" s="84">
        <f>IF(J26&gt;8,J26-8,0)</f>
        <v>0</v>
      </c>
      <c r="R26" s="45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</row>
    <row r="27" spans="1:112" ht="15" customHeight="1">
      <c r="A27" s="19" t="s">
        <v>16</v>
      </c>
      <c r="B27" s="62">
        <v>46140</v>
      </c>
      <c r="C27" s="70"/>
      <c r="D27" s="70"/>
      <c r="E27" s="70"/>
      <c r="F27" s="71"/>
      <c r="G27" s="72"/>
      <c r="H27" s="72"/>
      <c r="I27" s="76"/>
      <c r="J27" s="67">
        <f t="shared" si="10"/>
        <v>0</v>
      </c>
      <c r="K27" s="67">
        <f>IF(J27&gt;=8,8,IF(J27&lt;8,J27,0))</f>
        <v>0</v>
      </c>
      <c r="L27" s="68">
        <f>IF((J27-K27)&lt;=4,J27-K27,4)</f>
        <v>0</v>
      </c>
      <c r="M27" s="69">
        <f t="shared" si="11"/>
        <v>0</v>
      </c>
      <c r="N27" s="73"/>
      <c r="O27" s="18" t="s">
        <v>19</v>
      </c>
      <c r="P27" s="18" t="s">
        <v>19</v>
      </c>
      <c r="Q27" s="84">
        <f t="shared" ref="Q27:Q33" si="12">IF(J27&gt;8,J27-8,0)</f>
        <v>0</v>
      </c>
      <c r="R27" s="45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</row>
    <row r="28" spans="1:112" ht="15" customHeight="1">
      <c r="A28" s="19" t="s">
        <v>17</v>
      </c>
      <c r="B28" s="62">
        <v>46141</v>
      </c>
      <c r="C28" s="70"/>
      <c r="D28" s="70"/>
      <c r="E28" s="70"/>
      <c r="F28" s="71"/>
      <c r="G28" s="72"/>
      <c r="H28" s="72"/>
      <c r="I28" s="76"/>
      <c r="J28" s="67">
        <f t="shared" si="10"/>
        <v>0</v>
      </c>
      <c r="K28" s="67">
        <f>IF(J28&gt;=8,8,IF(J28&lt;8,J28,0))</f>
        <v>0</v>
      </c>
      <c r="L28" s="68">
        <f>IF((J28-K28)&lt;=4,J28-K28,4)</f>
        <v>0</v>
      </c>
      <c r="M28" s="69">
        <f t="shared" si="11"/>
        <v>0</v>
      </c>
      <c r="N28" s="73"/>
      <c r="O28" s="18" t="s">
        <v>19</v>
      </c>
      <c r="P28" s="18" t="s">
        <v>19</v>
      </c>
      <c r="Q28" s="84">
        <f t="shared" si="12"/>
        <v>0</v>
      </c>
      <c r="R28" s="45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</row>
    <row r="29" spans="1:112" ht="15" customHeight="1">
      <c r="A29" s="19" t="s">
        <v>18</v>
      </c>
      <c r="B29" s="62">
        <v>46142</v>
      </c>
      <c r="C29" s="70"/>
      <c r="D29" s="70"/>
      <c r="E29" s="70"/>
      <c r="F29" s="71"/>
      <c r="G29" s="72"/>
      <c r="H29" s="72"/>
      <c r="I29" s="76"/>
      <c r="J29" s="67">
        <f t="shared" si="10"/>
        <v>0</v>
      </c>
      <c r="K29" s="67">
        <f>IF(J29&gt;=8,8,IF(J29&lt;8,J29,0))</f>
        <v>0</v>
      </c>
      <c r="L29" s="68">
        <f>IF((J29-K29)&lt;=4,J29-K29,4)</f>
        <v>0</v>
      </c>
      <c r="M29" s="69">
        <f t="shared" si="11"/>
        <v>0</v>
      </c>
      <c r="N29" s="73"/>
      <c r="O29" s="18" t="s">
        <v>19</v>
      </c>
      <c r="P29" s="18" t="s">
        <v>19</v>
      </c>
      <c r="Q29" s="84">
        <f t="shared" si="12"/>
        <v>0</v>
      </c>
      <c r="R29" s="45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</row>
    <row r="30" spans="1:112" ht="15" customHeight="1">
      <c r="A30" s="19" t="s">
        <v>20</v>
      </c>
      <c r="B30" s="62"/>
      <c r="C30" s="70"/>
      <c r="D30" s="70"/>
      <c r="E30" s="70"/>
      <c r="F30" s="71"/>
      <c r="G30" s="72"/>
      <c r="H30" s="72"/>
      <c r="I30" s="76"/>
      <c r="J30" s="67">
        <f t="shared" si="10"/>
        <v>0</v>
      </c>
      <c r="K30" s="67">
        <f>IF(J30&gt;=8,8,IF(J30&lt;8,J30,0))</f>
        <v>0</v>
      </c>
      <c r="L30" s="68">
        <f>IF((J30-K30)&lt;=4,J30-K30,4)</f>
        <v>0</v>
      </c>
      <c r="M30" s="69">
        <f t="shared" si="11"/>
        <v>0</v>
      </c>
      <c r="N30" s="73"/>
      <c r="O30" s="18" t="s">
        <v>19</v>
      </c>
      <c r="P30" s="18" t="s">
        <v>19</v>
      </c>
      <c r="Q30" s="84">
        <f t="shared" si="12"/>
        <v>0</v>
      </c>
      <c r="R30" s="45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</row>
    <row r="31" spans="1:112" ht="15" customHeight="1">
      <c r="A31" s="20" t="s">
        <v>21</v>
      </c>
      <c r="B31" s="62"/>
      <c r="C31" s="70"/>
      <c r="D31" s="70"/>
      <c r="E31" s="70"/>
      <c r="F31" s="71"/>
      <c r="G31" s="72"/>
      <c r="H31" s="72"/>
      <c r="I31" s="76"/>
      <c r="J31" s="67">
        <f t="shared" si="10"/>
        <v>0</v>
      </c>
      <c r="K31" s="67">
        <f>IF(J31&gt;=8,IF(SUM(K26:K30)&gt;=40,0,IF((SUM(K26:K30)+J31)&gt;=40,IF(40-SUM(K26:K30)&gt;8,8,40-SUM(K26:K30)),IF(J31&gt;=8,8,IF(J31&lt;8,J31,0)))),IF(J31&lt;8,IF(SUM(K26:K30)&gt;=40,0,IF((SUM(K26:K30)+J31)&gt;=40,40-SUM(K26:K30),IF(J31&gt;=8,8,IF(J31&lt;8,J31,0))))))</f>
        <v>0</v>
      </c>
      <c r="L31" s="68">
        <f>IF(K31=J31,0,IF((SUM(K26:K30)+J31)&gt;=40,IF(J31&lt;=12,J31-K31,IF(J31&gt;12,12-K31,IF((J31-K31)&lt;=4,J31-K31,4))),IF(J31&lt;=12,J31-K31,IF(J31&gt;12,12-K31,IF((J31-K31)&lt;=4,J31-K31,4)))))</f>
        <v>0</v>
      </c>
      <c r="M31" s="69">
        <f t="shared" si="11"/>
        <v>0</v>
      </c>
      <c r="N31" s="73"/>
      <c r="O31" s="18" t="s">
        <v>19</v>
      </c>
      <c r="P31" s="18" t="s">
        <v>19</v>
      </c>
      <c r="Q31" s="84">
        <f t="shared" si="12"/>
        <v>0</v>
      </c>
      <c r="R31" s="45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</row>
    <row r="32" spans="1:112" ht="15" customHeight="1" thickBot="1">
      <c r="A32" s="20" t="s">
        <v>22</v>
      </c>
      <c r="B32" s="62"/>
      <c r="C32" s="70"/>
      <c r="D32" s="70"/>
      <c r="E32" s="70"/>
      <c r="F32" s="71"/>
      <c r="G32" s="72"/>
      <c r="H32" s="72"/>
      <c r="I32" s="76"/>
      <c r="J32" s="67">
        <f t="shared" si="10"/>
        <v>0</v>
      </c>
      <c r="K32" s="67">
        <f>IF(SUM(R26:R31)=6,0,IF(J32=0,0,IF(SUM(K26:K31)&gt;=40,0,IF((SUM(K26:K31)+J32)&gt;=40,IF(J32&gt;8,IF(40-SUM(K26:K31)&gt;8,8,40-SUM(K26:K31)),40-SUM(K26:K31)),IF(J32&gt;=8,8,IF(J32&lt;8,J32,0))))))</f>
        <v>0</v>
      </c>
      <c r="L32" s="68">
        <f>IF(SUM(R26:R31)=6,IF(J32&gt;=8,8,J32),IF(K33=40,IF(J32&lt;=12,J32-K32,IF(J32&gt;12,12-K32,IF((J32-K32)&lt;=4,J32-K32,4))),IF(SUM(R26:R31)=6,IF(J32&lt;=12,J32-K32,IF(J32&gt;12,12-K32,IF((J32-K32)&lt;=4,J32-K32,4))),IF(J32&gt;8,IF(J32&gt;12,4,J32-K32),0))))</f>
        <v>0</v>
      </c>
      <c r="M32" s="69">
        <f>IF(J32&gt;12,J32-SUM(K32:L32),IF(J32&gt;0,IF((K32+L32)=J32,0,J32-L32),0))</f>
        <v>0</v>
      </c>
      <c r="N32" s="73"/>
      <c r="O32" s="18" t="s">
        <v>19</v>
      </c>
      <c r="P32" s="18" t="s">
        <v>19</v>
      </c>
      <c r="Q32" s="84">
        <f t="shared" si="12"/>
        <v>0</v>
      </c>
      <c r="R32" s="45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</row>
    <row r="33" spans="1:112" ht="15" customHeight="1" thickBot="1">
      <c r="A33" s="22"/>
      <c r="B33" s="23"/>
      <c r="C33" s="24" t="s">
        <v>23</v>
      </c>
      <c r="D33" s="9"/>
      <c r="E33" s="9"/>
      <c r="F33" s="9"/>
      <c r="G33" s="9"/>
      <c r="H33" s="9"/>
      <c r="I33" s="25">
        <f>SUM(I26:I32)</f>
        <v>0</v>
      </c>
      <c r="J33" s="25">
        <f>SUM(J26:J32)</f>
        <v>0</v>
      </c>
      <c r="K33" s="25">
        <f>SUM(K26:K32)</f>
        <v>0</v>
      </c>
      <c r="L33" s="25">
        <f>SUM(L26:L32)</f>
        <v>0</v>
      </c>
      <c r="M33" s="25">
        <f>SUM(M26:M32)</f>
        <v>0</v>
      </c>
      <c r="N33" s="9"/>
      <c r="O33" s="21"/>
      <c r="P33" s="21"/>
      <c r="Q33" s="84">
        <f t="shared" si="12"/>
        <v>0</v>
      </c>
      <c r="R33" s="45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</row>
    <row r="34" spans="1:112" ht="16" thickBot="1">
      <c r="A34" s="22"/>
      <c r="B34" s="31"/>
      <c r="C34" s="9"/>
      <c r="D34" s="9"/>
      <c r="E34" s="9"/>
      <c r="F34" s="9"/>
      <c r="G34" s="9"/>
      <c r="H34" s="9"/>
      <c r="I34" s="77"/>
      <c r="J34" s="32"/>
      <c r="K34" s="26"/>
      <c r="L34" s="26"/>
      <c r="M34" s="26"/>
      <c r="N34" s="9"/>
      <c r="O34" s="1"/>
      <c r="P34" s="1"/>
      <c r="Q34" s="9"/>
      <c r="R34" s="9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</row>
    <row r="35" spans="1:112" ht="18.5" thickBot="1">
      <c r="A35" s="33"/>
      <c r="B35" s="11"/>
      <c r="C35" s="34" t="s">
        <v>24</v>
      </c>
      <c r="D35" s="35"/>
      <c r="E35" s="35"/>
      <c r="F35" s="35"/>
      <c r="G35" s="35"/>
      <c r="H35" s="35"/>
      <c r="I35" s="36">
        <f>SUM(I13+I23+I33)</f>
        <v>0</v>
      </c>
      <c r="J35" s="36">
        <f>SUM(J13+J23+J33)</f>
        <v>0</v>
      </c>
      <c r="K35" s="36">
        <f>SUM(K13+K23+K33)</f>
        <v>0</v>
      </c>
      <c r="L35" s="36">
        <f>SUM(L13+L23+L33)</f>
        <v>0</v>
      </c>
      <c r="M35" s="36">
        <f>SUM(M13+M23+M33)</f>
        <v>0</v>
      </c>
      <c r="N35" s="9"/>
      <c r="O35" s="1"/>
      <c r="P35" s="1"/>
      <c r="Q35" s="37" t="s">
        <v>25</v>
      </c>
      <c r="R35" s="41"/>
      <c r="S35" s="1">
        <f>SUM(S6:S34)</f>
        <v>0</v>
      </c>
      <c r="T35" s="1">
        <f t="shared" ref="T35:AA35" si="13">SUM(T6:T34)</f>
        <v>0</v>
      </c>
      <c r="U35" s="1">
        <f t="shared" si="13"/>
        <v>0</v>
      </c>
      <c r="V35" s="1">
        <f t="shared" si="13"/>
        <v>0</v>
      </c>
      <c r="W35" s="1">
        <f t="shared" si="13"/>
        <v>0</v>
      </c>
      <c r="X35" s="1">
        <f t="shared" si="13"/>
        <v>0</v>
      </c>
      <c r="Y35" s="1">
        <f t="shared" si="13"/>
        <v>0</v>
      </c>
      <c r="Z35" s="1">
        <f t="shared" si="13"/>
        <v>0</v>
      </c>
      <c r="AA35" s="1">
        <f t="shared" si="13"/>
        <v>0</v>
      </c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</row>
    <row r="36" spans="1:112" ht="18">
      <c r="A36" s="33"/>
      <c r="B36" s="11"/>
      <c r="C36" s="34"/>
      <c r="D36" s="35"/>
      <c r="E36" s="35"/>
      <c r="F36" s="35"/>
      <c r="G36" s="35"/>
      <c r="H36" s="35"/>
      <c r="I36" s="38"/>
      <c r="J36" s="38"/>
      <c r="K36" s="38"/>
      <c r="L36" s="38"/>
      <c r="M36" s="38"/>
      <c r="N36" s="9"/>
      <c r="O36" s="1"/>
      <c r="P36" s="1"/>
      <c r="Q36" s="39">
        <f>J35</f>
        <v>0</v>
      </c>
      <c r="R36" s="46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</row>
    <row r="37" spans="1:112" ht="13.5" thickBot="1">
      <c r="A37" s="42" t="s">
        <v>29</v>
      </c>
      <c r="O37" s="1"/>
      <c r="P37" s="1"/>
      <c r="Q37" s="9"/>
      <c r="R37" s="9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</row>
    <row r="38" spans="1:112" ht="13">
      <c r="A38" s="47" t="s">
        <v>30</v>
      </c>
      <c r="B38" s="48"/>
      <c r="C38" s="47"/>
      <c r="D38" s="47"/>
      <c r="E38" s="47"/>
      <c r="F38" s="47"/>
      <c r="G38" s="47"/>
      <c r="H38" s="47"/>
      <c r="I38" s="79"/>
      <c r="J38" s="47"/>
      <c r="K38" s="141" t="s">
        <v>35</v>
      </c>
      <c r="L38" s="142"/>
      <c r="M38" s="142"/>
      <c r="N38" s="142"/>
      <c r="O38" s="142"/>
      <c r="P38" s="142"/>
      <c r="Q38" s="142"/>
      <c r="R38" s="143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</row>
    <row r="39" spans="1:112">
      <c r="A39" s="47" t="s">
        <v>31</v>
      </c>
      <c r="B39" s="48"/>
      <c r="C39" s="47"/>
      <c r="D39" s="47"/>
      <c r="E39" s="47"/>
      <c r="F39" s="47"/>
      <c r="G39" s="47"/>
      <c r="H39" s="47"/>
      <c r="I39" s="79"/>
      <c r="J39" s="47"/>
      <c r="K39" s="58"/>
      <c r="L39" s="60" t="s">
        <v>36</v>
      </c>
      <c r="M39" s="49"/>
      <c r="N39" s="49"/>
      <c r="O39" s="60" t="s">
        <v>40</v>
      </c>
      <c r="P39" s="1"/>
      <c r="Q39" s="9"/>
      <c r="R39" s="53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</row>
    <row r="40" spans="1:112">
      <c r="A40" s="50" t="s">
        <v>32</v>
      </c>
      <c r="B40" s="48"/>
      <c r="C40" s="47"/>
      <c r="D40" s="47"/>
      <c r="E40" s="47"/>
      <c r="F40" s="47"/>
      <c r="G40" s="47"/>
      <c r="H40" s="47"/>
      <c r="I40" s="79"/>
      <c r="J40" s="47"/>
      <c r="K40" s="58"/>
      <c r="L40" s="64" t="s">
        <v>37</v>
      </c>
      <c r="M40" s="65"/>
      <c r="N40" s="49"/>
      <c r="O40" s="60" t="s">
        <v>44</v>
      </c>
      <c r="P40" s="1"/>
      <c r="Q40" s="9"/>
      <c r="R40" s="53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</row>
    <row r="41" spans="1:112">
      <c r="A41" s="47" t="s">
        <v>33</v>
      </c>
      <c r="B41" s="48"/>
      <c r="C41" s="47"/>
      <c r="D41" s="47"/>
      <c r="E41" s="47"/>
      <c r="F41" s="47"/>
      <c r="G41" s="47"/>
      <c r="H41" s="47"/>
      <c r="I41" s="79"/>
      <c r="J41" s="47"/>
      <c r="K41" s="58"/>
      <c r="L41" s="60" t="s">
        <v>39</v>
      </c>
      <c r="M41" s="49"/>
      <c r="N41" s="49"/>
      <c r="O41" s="60" t="s">
        <v>41</v>
      </c>
      <c r="P41" s="1"/>
      <c r="Q41" s="9"/>
      <c r="R41" s="53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</row>
    <row r="42" spans="1:112">
      <c r="A42" s="47" t="s">
        <v>34</v>
      </c>
      <c r="B42" s="48"/>
      <c r="C42" s="47"/>
      <c r="D42" s="47"/>
      <c r="E42" s="47"/>
      <c r="F42" s="47"/>
      <c r="G42" s="47"/>
      <c r="H42" s="47"/>
      <c r="I42" s="79"/>
      <c r="J42" s="47"/>
      <c r="K42" s="58"/>
      <c r="L42" s="60" t="s">
        <v>43</v>
      </c>
      <c r="M42" s="49"/>
      <c r="N42" s="49"/>
      <c r="O42" s="60" t="s">
        <v>38</v>
      </c>
      <c r="P42" s="49"/>
      <c r="Q42" s="9"/>
      <c r="R42" s="53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</row>
    <row r="43" spans="1:112" ht="13" thickBot="1">
      <c r="K43" s="59"/>
      <c r="L43" s="61" t="s">
        <v>46</v>
      </c>
      <c r="M43" s="54"/>
      <c r="N43" s="54"/>
      <c r="O43" s="61"/>
      <c r="P43" s="55"/>
      <c r="Q43" s="56"/>
      <c r="R43" s="57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>
      <c r="N44" s="9"/>
      <c r="O44" s="1"/>
      <c r="P44" s="1"/>
      <c r="Q44" s="2"/>
      <c r="R44" s="2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 ht="13">
      <c r="A45" s="52" t="s">
        <v>26</v>
      </c>
      <c r="B45" s="11"/>
      <c r="C45" s="10"/>
      <c r="D45" s="10"/>
      <c r="E45" s="13"/>
      <c r="F45" s="13"/>
      <c r="G45" s="13"/>
      <c r="H45" s="13"/>
      <c r="I45" s="80"/>
      <c r="J45" s="13"/>
      <c r="K45" s="12" t="s">
        <v>27</v>
      </c>
      <c r="L45" s="13"/>
      <c r="M45" s="13"/>
      <c r="N45" s="10"/>
      <c r="O45" s="1"/>
      <c r="P45" s="1"/>
      <c r="Q45" s="40"/>
      <c r="R45" s="40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>
      <c r="B46" s="2"/>
      <c r="O46" s="1"/>
      <c r="P46" s="1"/>
      <c r="Q46" s="9"/>
      <c r="R46" s="9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 ht="13">
      <c r="A47" s="51" t="s">
        <v>28</v>
      </c>
      <c r="B47" s="11"/>
      <c r="C47" s="10"/>
      <c r="D47" s="10"/>
      <c r="E47" s="13"/>
      <c r="F47" s="13"/>
      <c r="G47" s="13"/>
      <c r="H47" s="13"/>
      <c r="I47" s="80"/>
      <c r="J47" s="13"/>
      <c r="K47" s="12" t="s">
        <v>27</v>
      </c>
      <c r="L47" s="13"/>
      <c r="M47" s="13"/>
      <c r="O47" s="1"/>
      <c r="P47" s="1"/>
      <c r="Q47" s="9"/>
      <c r="R47" s="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>
      <c r="O48" s="1"/>
      <c r="P48" s="1"/>
      <c r="Q48" s="9"/>
      <c r="R48" s="9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5:112">
      <c r="O49" s="1"/>
      <c r="P49" s="1"/>
      <c r="Q49" s="9"/>
      <c r="R49" s="9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5:112">
      <c r="O50" s="1"/>
      <c r="P50" s="1"/>
      <c r="Q50" s="9"/>
      <c r="R50" s="9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5:112">
      <c r="O51" s="1"/>
      <c r="P51" s="1"/>
      <c r="Q51" s="9"/>
      <c r="R51" s="9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5:112">
      <c r="O52" s="1"/>
      <c r="P52" s="1"/>
      <c r="Q52" s="9"/>
      <c r="R52" s="9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5:112">
      <c r="O53" s="1"/>
      <c r="P53" s="1"/>
      <c r="Q53" s="9"/>
      <c r="R53" s="9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5:112">
      <c r="O54" s="1"/>
      <c r="P54" s="1"/>
      <c r="Q54" s="9"/>
      <c r="R54" s="9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5:112">
      <c r="O55" s="1"/>
      <c r="P55" s="1"/>
      <c r="Q55" s="9"/>
      <c r="R55" s="9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5:112">
      <c r="O56" s="1"/>
      <c r="P56" s="1"/>
      <c r="Q56" s="9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5:112">
      <c r="O57" s="1"/>
      <c r="P57" s="1"/>
      <c r="Q57" s="9"/>
      <c r="R57" s="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5:112">
      <c r="O58" s="1"/>
      <c r="P58" s="1"/>
      <c r="Q58" s="9"/>
      <c r="R58" s="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5:112">
      <c r="O59" s="1"/>
      <c r="P59" s="1"/>
      <c r="Q59" s="9"/>
      <c r="R59" s="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5:112">
      <c r="O60" s="1"/>
      <c r="P60" s="1"/>
      <c r="Q60" s="9"/>
      <c r="R60" s="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5:112">
      <c r="O61" s="1"/>
      <c r="P61" s="1"/>
      <c r="Q61" s="9"/>
      <c r="R61" s="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5:112">
      <c r="O62" s="1"/>
      <c r="P62" s="1"/>
      <c r="Q62" s="9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5:112">
      <c r="O63" s="1"/>
      <c r="P63" s="1"/>
      <c r="Q63" s="9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5:112">
      <c r="O64" s="1"/>
      <c r="P64" s="1"/>
      <c r="Q64" s="9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5:112">
      <c r="O65" s="1"/>
      <c r="P65" s="1"/>
      <c r="Q65" s="9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5:112">
      <c r="O66" s="1"/>
      <c r="P66" s="1"/>
      <c r="Q66" s="9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5:112">
      <c r="O67" s="1"/>
      <c r="P67" s="1"/>
      <c r="Q67" s="9"/>
      <c r="R67" s="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5:112">
      <c r="O68" s="1"/>
      <c r="P68" s="1"/>
      <c r="Q68" s="9"/>
      <c r="R68" s="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5:112">
      <c r="O69" s="1"/>
      <c r="P69" s="1"/>
      <c r="Q69" s="9"/>
      <c r="R69" s="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5:112">
      <c r="O70" s="1"/>
      <c r="P70" s="1"/>
      <c r="Q70" s="9"/>
      <c r="R70" s="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5:112">
      <c r="O71" s="1"/>
      <c r="P71" s="1"/>
      <c r="Q71" s="9"/>
      <c r="R71" s="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5:112">
      <c r="O72" s="1"/>
      <c r="P72" s="1"/>
      <c r="Q72" s="9"/>
      <c r="R72" s="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5:112">
      <c r="O73" s="1"/>
      <c r="P73" s="1"/>
      <c r="Q73" s="9"/>
      <c r="R73" s="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5:112">
      <c r="O74" s="1"/>
      <c r="P74" s="1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5:112">
      <c r="O75" s="1"/>
      <c r="P75" s="1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5:112">
      <c r="O76" s="1"/>
      <c r="P76" s="1"/>
      <c r="Q76" s="9"/>
      <c r="R76" s="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5:112">
      <c r="O77" s="1"/>
      <c r="P77" s="1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5:112">
      <c r="O78" s="1"/>
      <c r="P78" s="1"/>
      <c r="Q78" s="9"/>
      <c r="R78" s="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5:112">
      <c r="O79" s="1"/>
      <c r="P79" s="1"/>
      <c r="Q79" s="9"/>
      <c r="R79" s="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5:112">
      <c r="O80" s="1"/>
      <c r="P80" s="1"/>
      <c r="Q80" s="9"/>
      <c r="R80" s="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5:112">
      <c r="O81" s="1"/>
      <c r="P81" s="1"/>
      <c r="Q81" s="9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5:112">
      <c r="O82" s="1"/>
      <c r="P82" s="1"/>
      <c r="Q82" s="9"/>
      <c r="R82" s="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5:112">
      <c r="O83" s="1"/>
      <c r="P83" s="1"/>
      <c r="Q83" s="9"/>
      <c r="R83" s="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5:112">
      <c r="O84" s="1"/>
      <c r="P84" s="1"/>
      <c r="Q84" s="9"/>
      <c r="R84" s="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5:112">
      <c r="O85" s="1"/>
      <c r="P85" s="1"/>
      <c r="Q85" s="9"/>
      <c r="R85" s="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5:112">
      <c r="O86" s="1"/>
      <c r="P86" s="1"/>
      <c r="Q86" s="9"/>
      <c r="R86" s="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5:112">
      <c r="O87" s="1"/>
      <c r="P87" s="1"/>
      <c r="Q87" s="9"/>
      <c r="R87" s="9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5:112">
      <c r="O88" s="1"/>
      <c r="P88" s="1"/>
      <c r="Q88" s="9"/>
      <c r="R88" s="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5:112">
      <c r="O89" s="1"/>
      <c r="P89" s="1"/>
      <c r="Q89" s="9"/>
      <c r="R89" s="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5:112">
      <c r="O90" s="1"/>
      <c r="P90" s="1"/>
      <c r="Q90" s="9"/>
      <c r="R90" s="9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5:112">
      <c r="O91" s="1"/>
      <c r="P91" s="1"/>
      <c r="Q91" s="9"/>
      <c r="R91" s="9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5:112">
      <c r="O92" s="1"/>
      <c r="P92" s="1"/>
      <c r="Q92" s="9"/>
      <c r="R92" s="9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5:112">
      <c r="O93" s="1"/>
      <c r="P93" s="1"/>
      <c r="Q93" s="9"/>
      <c r="R93" s="9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5:112">
      <c r="O94" s="1"/>
      <c r="P94" s="1"/>
      <c r="Q94" s="9"/>
      <c r="R94" s="9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5:112">
      <c r="O95" s="1"/>
      <c r="P95" s="1"/>
      <c r="Q95" s="9"/>
      <c r="R95" s="9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5:112">
      <c r="O96" s="1"/>
      <c r="P96" s="1"/>
      <c r="Q96" s="9"/>
      <c r="R96" s="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5:112">
      <c r="O97" s="1"/>
      <c r="P97" s="1"/>
      <c r="Q97" s="9"/>
      <c r="R97" s="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5:112">
      <c r="O98" s="1"/>
      <c r="P98" s="1"/>
      <c r="Q98" s="9"/>
      <c r="R98" s="9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5:112">
      <c r="O99" s="1"/>
      <c r="P99" s="1"/>
      <c r="Q99" s="9"/>
      <c r="R99" s="9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5:112">
      <c r="O100" s="1"/>
      <c r="P100" s="1"/>
      <c r="Q100" s="9"/>
      <c r="R100" s="9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5:112">
      <c r="O101" s="1"/>
      <c r="P101" s="1"/>
      <c r="Q101" s="9"/>
      <c r="R101" s="9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5:112">
      <c r="O102" s="1"/>
      <c r="P102" s="1"/>
      <c r="Q102" s="9"/>
      <c r="R102" s="9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5:112">
      <c r="O103" s="1"/>
      <c r="P103" s="1"/>
      <c r="Q103" s="9"/>
      <c r="R103" s="9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5:112">
      <c r="O104" s="1"/>
      <c r="P104" s="1"/>
      <c r="Q104" s="9"/>
      <c r="R104" s="9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5:112">
      <c r="O105" s="1"/>
      <c r="P105" s="1"/>
      <c r="Q105" s="9"/>
      <c r="R105" s="9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5:112">
      <c r="O106" s="1"/>
      <c r="P106" s="1"/>
      <c r="Q106" s="9"/>
      <c r="R106" s="9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5:112">
      <c r="O107" s="1"/>
      <c r="P107" s="1"/>
      <c r="Q107" s="9"/>
      <c r="R107" s="9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5:112">
      <c r="O108" s="1"/>
      <c r="P108" s="1"/>
      <c r="Q108" s="9"/>
      <c r="R108" s="9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5:112">
      <c r="O109" s="1"/>
      <c r="P109" s="1"/>
      <c r="Q109" s="9"/>
      <c r="R109" s="9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5:112">
      <c r="O110" s="1"/>
      <c r="P110" s="1"/>
      <c r="Q110" s="9"/>
      <c r="R110" s="9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5:112">
      <c r="O111" s="1"/>
      <c r="P111" s="1"/>
      <c r="Q111" s="9"/>
      <c r="R111" s="9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5:112">
      <c r="O112" s="1"/>
      <c r="P112" s="1"/>
      <c r="Q112" s="9"/>
      <c r="R112" s="9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5:112">
      <c r="O113" s="1"/>
      <c r="P113" s="1"/>
      <c r="Q113" s="9"/>
      <c r="R113" s="9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5:112">
      <c r="O114" s="1"/>
      <c r="P114" s="1"/>
      <c r="Q114" s="9"/>
      <c r="R114" s="9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5:112">
      <c r="O115" s="1"/>
      <c r="P115" s="1"/>
      <c r="Q115" s="9"/>
      <c r="R115" s="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5:112">
      <c r="O116" s="1"/>
      <c r="P116" s="1"/>
      <c r="Q116" s="9"/>
      <c r="R116" s="9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5:112">
      <c r="O117" s="1"/>
      <c r="P117" s="1"/>
      <c r="Q117" s="9"/>
      <c r="R117" s="9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5:112">
      <c r="O118" s="1"/>
      <c r="P118" s="1"/>
      <c r="Q118" s="9"/>
      <c r="R118" s="9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5:112">
      <c r="O119" s="1"/>
      <c r="P119" s="1"/>
      <c r="Q119" s="9"/>
      <c r="R119" s="9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5:112">
      <c r="O120" s="1"/>
      <c r="P120" s="1"/>
      <c r="Q120" s="9"/>
      <c r="R120" s="9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5:112">
      <c r="O121" s="1"/>
      <c r="P121" s="1"/>
      <c r="Q121" s="9"/>
      <c r="R121" s="9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5:112">
      <c r="O122" s="1"/>
      <c r="P122" s="1"/>
      <c r="Q122" s="9"/>
      <c r="R122" s="9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5:112">
      <c r="O123" s="1"/>
      <c r="P123" s="1"/>
      <c r="Q123" s="9"/>
      <c r="R123" s="9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5:112">
      <c r="O124" s="1"/>
      <c r="P124" s="1"/>
      <c r="Q124" s="9"/>
      <c r="R124" s="9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5:112">
      <c r="O125" s="1"/>
      <c r="P125" s="1"/>
      <c r="Q125" s="9"/>
      <c r="R125" s="9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5:112">
      <c r="O126" s="1"/>
      <c r="P126" s="1"/>
      <c r="Q126" s="9"/>
      <c r="R126" s="9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5:112">
      <c r="O127" s="1"/>
      <c r="P127" s="1"/>
      <c r="Q127" s="9"/>
      <c r="R127" s="9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5:112">
      <c r="O128" s="1"/>
      <c r="P128" s="1"/>
      <c r="Q128" s="9"/>
      <c r="R128" s="9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5:112">
      <c r="O129" s="1"/>
      <c r="P129" s="1"/>
      <c r="Q129" s="9"/>
      <c r="R129" s="9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5:112">
      <c r="O130" s="1"/>
      <c r="P130" s="1"/>
      <c r="Q130" s="9"/>
      <c r="R130" s="9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5:112">
      <c r="O131" s="1"/>
      <c r="P131" s="1"/>
      <c r="Q131" s="9"/>
      <c r="R131" s="9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5:112">
      <c r="O132" s="1"/>
      <c r="P132" s="1"/>
      <c r="Q132" s="9"/>
      <c r="R132" s="9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5:112">
      <c r="O133" s="1"/>
      <c r="P133" s="1"/>
      <c r="Q133" s="9"/>
      <c r="R133" s="9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5:112">
      <c r="O134" s="1"/>
      <c r="P134" s="1"/>
      <c r="Q134" s="9"/>
      <c r="R134" s="9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5:112">
      <c r="O135" s="1"/>
      <c r="P135" s="1"/>
      <c r="Q135" s="9"/>
      <c r="R135" s="9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5:112">
      <c r="O136" s="1"/>
      <c r="P136" s="1"/>
      <c r="Q136" s="9"/>
      <c r="R136" s="9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5:112">
      <c r="O137" s="1"/>
      <c r="P137" s="1"/>
      <c r="Q137" s="9"/>
      <c r="R137" s="9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5:112">
      <c r="O138" s="1"/>
      <c r="P138" s="1"/>
      <c r="Q138" s="9"/>
      <c r="R138" s="9"/>
    </row>
    <row r="139" spans="15:112">
      <c r="O139" s="1"/>
      <c r="P139" s="1"/>
      <c r="Q139" s="9"/>
      <c r="R139" s="9"/>
    </row>
    <row r="140" spans="15:112">
      <c r="O140" s="1"/>
      <c r="P140" s="1"/>
      <c r="Q140" s="9"/>
      <c r="R140" s="9"/>
    </row>
    <row r="141" spans="15:112">
      <c r="O141" s="1"/>
      <c r="P141" s="1"/>
      <c r="Q141" s="9"/>
      <c r="R141" s="9"/>
    </row>
    <row r="142" spans="15:112">
      <c r="O142" s="1"/>
      <c r="P142" s="1"/>
      <c r="Q142" s="9"/>
      <c r="R142" s="9"/>
    </row>
    <row r="143" spans="15:112">
      <c r="O143" s="1"/>
      <c r="P143" s="1"/>
      <c r="Q143" s="9"/>
      <c r="R143" s="9"/>
    </row>
    <row r="144" spans="15:112">
      <c r="O144" s="1"/>
      <c r="P144" s="1"/>
      <c r="Q144" s="9"/>
      <c r="R144" s="9"/>
    </row>
    <row r="145" spans="15:16">
      <c r="O145" s="1"/>
      <c r="P145" s="1"/>
    </row>
    <row r="146" spans="15:16">
      <c r="O146" s="1"/>
      <c r="P146" s="1"/>
    </row>
  </sheetData>
  <mergeCells count="3">
    <mergeCell ref="A1:R1"/>
    <mergeCell ref="A2:R2"/>
    <mergeCell ref="K38:R38"/>
  </mergeCells>
  <phoneticPr fontId="0" type="noConversion"/>
  <conditionalFormatting sqref="I6:N6">
    <cfRule type="expression" dxfId="313" priority="29" stopIfTrue="1">
      <formula>$B$6=""</formula>
    </cfRule>
  </conditionalFormatting>
  <conditionalFormatting sqref="I7:N11">
    <cfRule type="expression" dxfId="312" priority="24" stopIfTrue="1">
      <formula>$B7=""</formula>
    </cfRule>
  </conditionalFormatting>
  <conditionalFormatting sqref="J22:L22">
    <cfRule type="expression" dxfId="311" priority="75" stopIfTrue="1">
      <formula>$I22&gt;0</formula>
    </cfRule>
  </conditionalFormatting>
  <conditionalFormatting sqref="J32:L32">
    <cfRule type="expression" dxfId="310" priority="13" stopIfTrue="1">
      <formula>$I32&gt;0</formula>
    </cfRule>
  </conditionalFormatting>
  <conditionalFormatting sqref="J6:M6 J7:J12">
    <cfRule type="expression" priority="104" stopIfTrue="1">
      <formula>$I6+$J6&lt;=8</formula>
    </cfRule>
  </conditionalFormatting>
  <conditionalFormatting sqref="J6:M12">
    <cfRule type="expression" dxfId="309" priority="111" stopIfTrue="1">
      <formula>$I6&gt;0</formula>
    </cfRule>
  </conditionalFormatting>
  <conditionalFormatting sqref="J16:M17">
    <cfRule type="expression" priority="71" stopIfTrue="1">
      <formula>$I16+$J16&lt;=8</formula>
    </cfRule>
  </conditionalFormatting>
  <conditionalFormatting sqref="J16:M21">
    <cfRule type="expression" dxfId="308" priority="76" stopIfTrue="1">
      <formula>$I16&gt;0</formula>
    </cfRule>
  </conditionalFormatting>
  <conditionalFormatting sqref="J18:M18">
    <cfRule type="expression" priority="70" stopIfTrue="1">
      <formula>$I18+$J18&lt;=0</formula>
    </cfRule>
  </conditionalFormatting>
  <conditionalFormatting sqref="J19:M22">
    <cfRule type="expression" priority="61" stopIfTrue="1">
      <formula>$I19+$J19&lt;=8</formula>
    </cfRule>
  </conditionalFormatting>
  <conditionalFormatting sqref="J26:M27">
    <cfRule type="expression" priority="9" stopIfTrue="1">
      <formula>$I26+$J26&lt;=8</formula>
    </cfRule>
  </conditionalFormatting>
  <conditionalFormatting sqref="J26:M31">
    <cfRule type="expression" dxfId="307" priority="14" stopIfTrue="1">
      <formula>$I26&gt;0</formula>
    </cfRule>
  </conditionalFormatting>
  <conditionalFormatting sqref="J28:M28">
    <cfRule type="expression" priority="8" stopIfTrue="1">
      <formula>$I28+$J28&lt;=0</formula>
    </cfRule>
  </conditionalFormatting>
  <conditionalFormatting sqref="J29:M32">
    <cfRule type="expression" priority="2" stopIfTrue="1">
      <formula>$I29+$J29&lt;=8</formula>
    </cfRule>
  </conditionalFormatting>
  <conditionalFormatting sqref="K6:K12">
    <cfRule type="cellIs" dxfId="306" priority="108" stopIfTrue="1" operator="greaterThan">
      <formula>8</formula>
    </cfRule>
  </conditionalFormatting>
  <conditionalFormatting sqref="K16:K22">
    <cfRule type="cellIs" dxfId="305" priority="74" stopIfTrue="1" operator="greaterThan">
      <formula>8</formula>
    </cfRule>
  </conditionalFormatting>
  <conditionalFormatting sqref="K26:K32">
    <cfRule type="cellIs" dxfId="304" priority="12" stopIfTrue="1" operator="greaterThan">
      <formula>8</formula>
    </cfRule>
  </conditionalFormatting>
  <conditionalFormatting sqref="K7:M7">
    <cfRule type="expression" priority="103" stopIfTrue="1">
      <formula>$I7+$J7&lt;=8</formula>
    </cfRule>
  </conditionalFormatting>
  <conditionalFormatting sqref="K8:N8">
    <cfRule type="expression" priority="34" stopIfTrue="1">
      <formula>$I8+$J8&lt;=0</formula>
    </cfRule>
  </conditionalFormatting>
  <conditionalFormatting sqref="K9:N12">
    <cfRule type="expression" priority="30" stopIfTrue="1">
      <formula>$I9+$J9&lt;=8</formula>
    </cfRule>
  </conditionalFormatting>
  <conditionalFormatting sqref="L6:L10">
    <cfRule type="cellIs" dxfId="303" priority="107" stopIfTrue="1" operator="greaterThan">
      <formula>4</formula>
    </cfRule>
  </conditionalFormatting>
  <conditionalFormatting sqref="L16:L20">
    <cfRule type="cellIs" dxfId="302" priority="73" stopIfTrue="1" operator="greaterThan">
      <formula>4</formula>
    </cfRule>
  </conditionalFormatting>
  <conditionalFormatting sqref="L26:L30">
    <cfRule type="cellIs" dxfId="301" priority="11" stopIfTrue="1" operator="greaterThan">
      <formula>4</formula>
    </cfRule>
  </conditionalFormatting>
  <conditionalFormatting sqref="M22">
    <cfRule type="expression" dxfId="300" priority="62" stopIfTrue="1">
      <formula>$I22&gt;0</formula>
    </cfRule>
  </conditionalFormatting>
  <conditionalFormatting sqref="M32">
    <cfRule type="expression" dxfId="299" priority="3" stopIfTrue="1">
      <formula>$I32&gt;0</formula>
    </cfRule>
  </conditionalFormatting>
  <conditionalFormatting sqref="N6:N7">
    <cfRule type="expression" priority="35" stopIfTrue="1">
      <formula>$I6+$J6&lt;=8</formula>
    </cfRule>
  </conditionalFormatting>
  <conditionalFormatting sqref="N6:N12">
    <cfRule type="expression" dxfId="298" priority="37" stopIfTrue="1">
      <formula>$I6&gt;0</formula>
    </cfRule>
  </conditionalFormatting>
  <conditionalFormatting sqref="N16:N22">
    <cfRule type="expression" dxfId="297" priority="22" stopIfTrue="1">
      <formula>$I16&gt;0</formula>
    </cfRule>
  </conditionalFormatting>
  <conditionalFormatting sqref="N26:N32">
    <cfRule type="expression" dxfId="296" priority="1" stopIfTrue="1">
      <formula>$I26&gt;0</formula>
    </cfRule>
  </conditionalFormatting>
  <pageMargins left="0.25" right="0.26" top="0.22" bottom="0.28999999999999998" header="0.19" footer="0.25"/>
  <pageSetup scale="79" orientation="landscape" r:id="rId1"/>
  <headerFooter alignWithMargins="0">
    <oddFooter>&amp;L&amp;A</oddFooter>
  </headerFooter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903F9-E1F6-4EEC-A246-D880484D2E21}">
  <dimension ref="A1:DH146"/>
  <sheetViews>
    <sheetView zoomScale="70" zoomScaleNormal="70" workbookViewId="0">
      <selection activeCell="M35" sqref="M35"/>
    </sheetView>
  </sheetViews>
  <sheetFormatPr defaultColWidth="9.1796875" defaultRowHeight="12.5"/>
  <cols>
    <col min="1" max="1" width="8" style="2" customWidth="1"/>
    <col min="2" max="2" width="11.1796875" style="43" customWidth="1"/>
    <col min="3" max="8" width="10.453125" style="2" customWidth="1"/>
    <col min="9" max="9" width="12.1796875" style="78" bestFit="1" customWidth="1"/>
    <col min="10" max="10" width="11" style="2" customWidth="1"/>
    <col min="11" max="13" width="10.453125" style="2" customWidth="1"/>
    <col min="14" max="14" width="9.453125" style="2" customWidth="1"/>
    <col min="15" max="16" width="4.453125" style="2" customWidth="1"/>
    <col min="17" max="17" width="9.453125" style="10" bestFit="1" customWidth="1"/>
    <col min="18" max="18" width="12.453125" style="10" customWidth="1"/>
    <col min="19" max="27" width="0" style="2" hidden="1" customWidth="1"/>
    <col min="28" max="16384" width="9.1796875" style="2"/>
  </cols>
  <sheetData>
    <row r="1" spans="1:112" ht="35">
      <c r="A1" s="139" t="s">
        <v>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</row>
    <row r="2" spans="1:112" ht="20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</row>
    <row r="3" spans="1:112" s="3" customFormat="1" ht="27" customHeight="1" thickBot="1">
      <c r="B3" s="4" t="s">
        <v>1</v>
      </c>
      <c r="C3" s="85"/>
      <c r="D3" s="5"/>
      <c r="E3" s="6"/>
      <c r="F3" s="5"/>
      <c r="G3" s="8"/>
      <c r="H3" s="8"/>
      <c r="I3" s="74"/>
      <c r="L3" s="7" t="s">
        <v>2</v>
      </c>
      <c r="M3" s="85"/>
      <c r="N3" s="5"/>
      <c r="O3" s="5"/>
      <c r="P3" s="5"/>
      <c r="Q3" s="5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</row>
    <row r="4" spans="1:112" s="1" customFormat="1" ht="15" customHeight="1" thickBot="1">
      <c r="A4" s="22"/>
      <c r="B4" s="23"/>
      <c r="C4" s="24"/>
      <c r="D4" s="9"/>
      <c r="E4" s="9"/>
      <c r="F4" s="9"/>
      <c r="G4" s="9"/>
      <c r="H4" s="9"/>
      <c r="I4" s="63"/>
      <c r="J4" s="63"/>
      <c r="K4" s="63"/>
      <c r="L4" s="63"/>
      <c r="M4" s="63"/>
      <c r="N4" s="9"/>
      <c r="O4" s="9"/>
      <c r="P4" s="9"/>
      <c r="Q4" s="45"/>
      <c r="R4" s="45"/>
      <c r="S4" t="s">
        <v>55</v>
      </c>
      <c r="T4"/>
      <c r="U4"/>
      <c r="V4"/>
      <c r="W4"/>
      <c r="X4"/>
      <c r="Y4"/>
      <c r="Z4"/>
      <c r="AA4"/>
    </row>
    <row r="5" spans="1:112" ht="15" customHeight="1">
      <c r="A5" s="10"/>
      <c r="B5" s="14" t="s">
        <v>3</v>
      </c>
      <c r="C5" s="15" t="s">
        <v>4</v>
      </c>
      <c r="D5" s="15" t="s">
        <v>5</v>
      </c>
      <c r="E5" s="15" t="s">
        <v>4</v>
      </c>
      <c r="F5" s="15" t="s">
        <v>5</v>
      </c>
      <c r="G5" s="28" t="s">
        <v>4</v>
      </c>
      <c r="H5" s="28" t="s">
        <v>5</v>
      </c>
      <c r="I5" s="75" t="s">
        <v>6</v>
      </c>
      <c r="J5" s="29" t="s">
        <v>7</v>
      </c>
      <c r="K5" s="30" t="s">
        <v>8</v>
      </c>
      <c r="L5" s="16" t="s">
        <v>9</v>
      </c>
      <c r="M5" s="30" t="s">
        <v>10</v>
      </c>
      <c r="N5" s="16" t="s">
        <v>11</v>
      </c>
      <c r="O5" s="17" t="s">
        <v>12</v>
      </c>
      <c r="P5" s="17" t="s">
        <v>13</v>
      </c>
      <c r="Q5" s="81" t="s">
        <v>14</v>
      </c>
      <c r="R5" s="87"/>
      <c r="S5" t="s">
        <v>47</v>
      </c>
      <c r="T5" t="s">
        <v>42</v>
      </c>
      <c r="U5" t="s">
        <v>48</v>
      </c>
      <c r="V5" t="s">
        <v>49</v>
      </c>
      <c r="W5" t="s">
        <v>50</v>
      </c>
      <c r="X5" t="s">
        <v>51</v>
      </c>
      <c r="Y5" t="s">
        <v>52</v>
      </c>
      <c r="Z5" t="s">
        <v>53</v>
      </c>
      <c r="AA5" t="s">
        <v>54</v>
      </c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</row>
    <row r="6" spans="1:112" s="44" customFormat="1" ht="15" customHeight="1">
      <c r="A6" s="19" t="s">
        <v>15</v>
      </c>
      <c r="B6" s="92"/>
      <c r="C6" s="90"/>
      <c r="D6" s="90"/>
      <c r="E6" s="90"/>
      <c r="F6" s="90"/>
      <c r="G6" s="66"/>
      <c r="H6" s="66"/>
      <c r="I6" s="76"/>
      <c r="J6" s="67">
        <f>IF(B6="",'04-30-2026'!J26,((D6-C6)+(F6-E6)+(H6-G6))*24)</f>
        <v>0</v>
      </c>
      <c r="K6" s="67">
        <f>IF(J6&gt;=8,8,IF(J6&lt;8,J6,0))</f>
        <v>0</v>
      </c>
      <c r="L6" s="68">
        <f>IF((J6-K6)&lt;=4,J6-K6,4)</f>
        <v>0</v>
      </c>
      <c r="M6" s="69">
        <f t="shared" ref="M6:M11" si="0">IF(J6&gt;12,J6-SUM(K6:L6),0)</f>
        <v>0</v>
      </c>
      <c r="N6" s="73"/>
      <c r="O6" s="18" t="s">
        <v>19</v>
      </c>
      <c r="P6" s="18" t="s">
        <v>19</v>
      </c>
      <c r="Q6" s="84">
        <f t="shared" ref="Q6:Q12" si="1">IF(J6&gt;8,J6-8,0)</f>
        <v>0</v>
      </c>
      <c r="R6" s="116">
        <f t="shared" ref="R6:R12" si="2">IF(J6-I6&gt;0,1,0)</f>
        <v>0</v>
      </c>
      <c r="S6" s="44">
        <f t="shared" ref="S6:S12" si="3">IF($N6=S$5,$I6,0)</f>
        <v>0</v>
      </c>
      <c r="T6" s="44">
        <f t="shared" ref="T6:AA12" si="4">IF($N6=T$5,$I6,0)</f>
        <v>0</v>
      </c>
      <c r="U6" s="44">
        <f t="shared" si="4"/>
        <v>0</v>
      </c>
      <c r="V6" s="44">
        <f t="shared" si="4"/>
        <v>0</v>
      </c>
      <c r="W6" s="44">
        <f t="shared" si="4"/>
        <v>0</v>
      </c>
      <c r="X6" s="44">
        <f t="shared" si="4"/>
        <v>0</v>
      </c>
      <c r="Y6" s="44">
        <f t="shared" si="4"/>
        <v>0</v>
      </c>
      <c r="Z6" s="44">
        <f t="shared" si="4"/>
        <v>0</v>
      </c>
      <c r="AA6" s="44">
        <f t="shared" si="4"/>
        <v>0</v>
      </c>
    </row>
    <row r="7" spans="1:112" s="44" customFormat="1" ht="15" customHeight="1">
      <c r="A7" s="19" t="s">
        <v>16</v>
      </c>
      <c r="B7" s="92"/>
      <c r="C7" s="90"/>
      <c r="D7" s="90"/>
      <c r="E7" s="90"/>
      <c r="F7" s="90"/>
      <c r="G7" s="72"/>
      <c r="H7" s="72"/>
      <c r="I7" s="76"/>
      <c r="J7" s="67">
        <f>IF(B7="",'04-30-2026'!J27,((D7-C7)+(F7-E7)+(H7-G7))*24)</f>
        <v>0</v>
      </c>
      <c r="K7" s="67">
        <f>IF(J7&gt;=8,8,IF(J7&lt;8,J7,0))</f>
        <v>0</v>
      </c>
      <c r="L7" s="68">
        <f>IF((J7-K7)&lt;=4,J7-K7,4)</f>
        <v>0</v>
      </c>
      <c r="M7" s="69">
        <f t="shared" si="0"/>
        <v>0</v>
      </c>
      <c r="N7" s="73"/>
      <c r="O7" s="18" t="s">
        <v>19</v>
      </c>
      <c r="P7" s="18" t="s">
        <v>19</v>
      </c>
      <c r="Q7" s="84">
        <f t="shared" si="1"/>
        <v>0</v>
      </c>
      <c r="R7" s="116">
        <f t="shared" si="2"/>
        <v>0</v>
      </c>
      <c r="S7" s="44">
        <f t="shared" si="3"/>
        <v>0</v>
      </c>
      <c r="T7" s="44">
        <f t="shared" si="4"/>
        <v>0</v>
      </c>
      <c r="U7" s="44">
        <f t="shared" si="4"/>
        <v>0</v>
      </c>
      <c r="V7" s="44">
        <f t="shared" si="4"/>
        <v>0</v>
      </c>
      <c r="W7" s="44">
        <f t="shared" si="4"/>
        <v>0</v>
      </c>
      <c r="X7" s="44">
        <f t="shared" si="4"/>
        <v>0</v>
      </c>
      <c r="Y7" s="44">
        <f t="shared" si="4"/>
        <v>0</v>
      </c>
      <c r="Z7" s="44">
        <f t="shared" si="4"/>
        <v>0</v>
      </c>
      <c r="AA7" s="44">
        <f t="shared" si="4"/>
        <v>0</v>
      </c>
    </row>
    <row r="8" spans="1:112" s="44" customFormat="1" ht="15" customHeight="1">
      <c r="A8" s="19" t="s">
        <v>17</v>
      </c>
      <c r="B8" s="92"/>
      <c r="C8" s="90"/>
      <c r="D8" s="90"/>
      <c r="E8" s="90"/>
      <c r="F8" s="90"/>
      <c r="G8" s="72"/>
      <c r="H8" s="72"/>
      <c r="I8" s="76"/>
      <c r="J8" s="67">
        <f>IF(B8="",'04-30-2026'!J28,((D8-C8)+(F8-E8)+(H8-G8))*24)</f>
        <v>0</v>
      </c>
      <c r="K8" s="67">
        <f>IF(J8&gt;=8,8,IF(J8&lt;8,J8,0))</f>
        <v>0</v>
      </c>
      <c r="L8" s="68">
        <f>IF((J8-K8)&lt;=4,J8-K8,4)</f>
        <v>0</v>
      </c>
      <c r="M8" s="69">
        <f t="shared" si="0"/>
        <v>0</v>
      </c>
      <c r="N8" s="73"/>
      <c r="O8" s="18" t="s">
        <v>19</v>
      </c>
      <c r="P8" s="18" t="s">
        <v>19</v>
      </c>
      <c r="Q8" s="84">
        <f t="shared" si="1"/>
        <v>0</v>
      </c>
      <c r="R8" s="116">
        <f t="shared" si="2"/>
        <v>0</v>
      </c>
      <c r="S8" s="44">
        <f t="shared" si="3"/>
        <v>0</v>
      </c>
      <c r="T8" s="44">
        <f t="shared" si="4"/>
        <v>0</v>
      </c>
      <c r="U8" s="44">
        <f t="shared" si="4"/>
        <v>0</v>
      </c>
      <c r="V8" s="44">
        <f t="shared" si="4"/>
        <v>0</v>
      </c>
      <c r="W8" s="44">
        <f t="shared" si="4"/>
        <v>0</v>
      </c>
      <c r="X8" s="44">
        <f t="shared" si="4"/>
        <v>0</v>
      </c>
      <c r="Y8" s="44">
        <f t="shared" si="4"/>
        <v>0</v>
      </c>
      <c r="Z8" s="44">
        <f t="shared" si="4"/>
        <v>0</v>
      </c>
      <c r="AA8" s="44">
        <f t="shared" si="4"/>
        <v>0</v>
      </c>
    </row>
    <row r="9" spans="1:112" s="44" customFormat="1" ht="15" customHeight="1">
      <c r="A9" s="19" t="s">
        <v>18</v>
      </c>
      <c r="B9" s="92"/>
      <c r="C9" s="90"/>
      <c r="D9" s="90"/>
      <c r="E9" s="90"/>
      <c r="F9" s="90"/>
      <c r="G9" s="72"/>
      <c r="H9" s="72"/>
      <c r="I9" s="76"/>
      <c r="J9" s="67">
        <f>IF(B9="",'04-30-2026'!J29,((D9-C9)+(F9-E9)+(H9-G9))*24)</f>
        <v>0</v>
      </c>
      <c r="K9" s="67">
        <f>IF(J9&gt;=8,8,IF(J9&lt;8,J9,0))</f>
        <v>0</v>
      </c>
      <c r="L9" s="68">
        <f>IF((J9-K9)&lt;=4,J9-K9,4)</f>
        <v>0</v>
      </c>
      <c r="M9" s="69">
        <f t="shared" si="0"/>
        <v>0</v>
      </c>
      <c r="N9" s="73"/>
      <c r="O9" s="18" t="s">
        <v>19</v>
      </c>
      <c r="P9" s="18" t="s">
        <v>19</v>
      </c>
      <c r="Q9" s="84">
        <f t="shared" si="1"/>
        <v>0</v>
      </c>
      <c r="R9" s="116">
        <f t="shared" si="2"/>
        <v>0</v>
      </c>
      <c r="S9" s="44">
        <f t="shared" si="3"/>
        <v>0</v>
      </c>
      <c r="T9" s="44">
        <f t="shared" si="4"/>
        <v>0</v>
      </c>
      <c r="U9" s="44">
        <f t="shared" si="4"/>
        <v>0</v>
      </c>
      <c r="V9" s="44">
        <f t="shared" si="4"/>
        <v>0</v>
      </c>
      <c r="W9" s="44">
        <f t="shared" si="4"/>
        <v>0</v>
      </c>
      <c r="X9" s="44">
        <f t="shared" si="4"/>
        <v>0</v>
      </c>
      <c r="Y9" s="44">
        <f t="shared" si="4"/>
        <v>0</v>
      </c>
      <c r="Z9" s="44">
        <f t="shared" si="4"/>
        <v>0</v>
      </c>
      <c r="AA9" s="44">
        <f t="shared" si="4"/>
        <v>0</v>
      </c>
    </row>
    <row r="10" spans="1:112" s="44" customFormat="1" ht="15" customHeight="1">
      <c r="A10" s="19" t="s">
        <v>20</v>
      </c>
      <c r="B10" s="92">
        <v>46143</v>
      </c>
      <c r="C10" s="70"/>
      <c r="D10" s="70"/>
      <c r="E10" s="70"/>
      <c r="F10" s="71"/>
      <c r="G10" s="72"/>
      <c r="H10" s="72"/>
      <c r="I10" s="76"/>
      <c r="J10" s="67">
        <f>IF(B10="",'04-30-2026'!J30,((D10-C10)+(F10-E10)+(H10-G10))*24)</f>
        <v>0</v>
      </c>
      <c r="K10" s="67">
        <f>IF(J10&gt;=8,8,IF(J10&lt;8,J10,0))</f>
        <v>0</v>
      </c>
      <c r="L10" s="68">
        <f>IF((J10-K10)&lt;=4,J10-K10,4)</f>
        <v>0</v>
      </c>
      <c r="M10" s="69">
        <f t="shared" si="0"/>
        <v>0</v>
      </c>
      <c r="N10" s="73"/>
      <c r="O10" s="18" t="s">
        <v>19</v>
      </c>
      <c r="P10" s="18" t="s">
        <v>19</v>
      </c>
      <c r="Q10" s="84">
        <f t="shared" si="1"/>
        <v>0</v>
      </c>
      <c r="R10" s="116">
        <f t="shared" si="2"/>
        <v>0</v>
      </c>
      <c r="S10" s="44">
        <f t="shared" si="3"/>
        <v>0</v>
      </c>
      <c r="T10" s="44">
        <f t="shared" si="4"/>
        <v>0</v>
      </c>
      <c r="U10" s="44">
        <f t="shared" si="4"/>
        <v>0</v>
      </c>
      <c r="V10" s="44">
        <f t="shared" si="4"/>
        <v>0</v>
      </c>
      <c r="W10" s="44">
        <f t="shared" si="4"/>
        <v>0</v>
      </c>
      <c r="X10" s="44">
        <f t="shared" si="4"/>
        <v>0</v>
      </c>
      <c r="Y10" s="44">
        <f t="shared" si="4"/>
        <v>0</v>
      </c>
      <c r="Z10" s="44">
        <f t="shared" si="4"/>
        <v>0</v>
      </c>
      <c r="AA10" s="44">
        <f t="shared" si="4"/>
        <v>0</v>
      </c>
    </row>
    <row r="11" spans="1:112" s="1" customFormat="1" ht="15" customHeight="1">
      <c r="A11" s="20" t="s">
        <v>21</v>
      </c>
      <c r="B11" s="92">
        <v>46144</v>
      </c>
      <c r="C11" s="70"/>
      <c r="D11" s="70"/>
      <c r="E11" s="70"/>
      <c r="F11" s="71"/>
      <c r="G11" s="72"/>
      <c r="H11" s="72"/>
      <c r="I11" s="76"/>
      <c r="J11" s="67">
        <f>IF(B11="",'04-30-2026'!J31,((D11-C11)+(F11-E11)+(H11-G11))*24)</f>
        <v>0</v>
      </c>
      <c r="K11" s="67">
        <f>IF(J11&gt;=8,IF(SUM(K6:K10)&gt;=40,0,IF((SUM(K6:K10)+J11)&gt;=40,IF(40-SUM(K6:K10)&gt;8,8,40-SUM(K6:K10)),IF(J11&gt;=8,8,IF(J11&lt;8,J11,0)))),IF(J11&lt;8,IF(SUM(K6:K10)&gt;=40,0,IF((SUM(K6:K10)+J11)&gt;=40,40-SUM(K6:K10),IF(J11&gt;=8,8,IF(J11&lt;8,J11,0))))))</f>
        <v>0</v>
      </c>
      <c r="L11" s="68">
        <f>IF(K11=J11,0,IF((SUM(K6:K10)+J11)&gt;=40,IF(J11&lt;=12,J11-K11,IF(J11&gt;12,12-K11,IF((J11-K11)&lt;=4,J11-K11,4))),IF(J11&lt;=12,J11-K11,IF(J11&gt;12,12-K11,IF((J11-K11)&lt;=4,J11-K11,4)))))</f>
        <v>0</v>
      </c>
      <c r="M11" s="69">
        <f t="shared" si="0"/>
        <v>0</v>
      </c>
      <c r="N11" s="73"/>
      <c r="O11" s="18" t="s">
        <v>19</v>
      </c>
      <c r="P11" s="18" t="s">
        <v>19</v>
      </c>
      <c r="Q11" s="82">
        <f t="shared" si="1"/>
        <v>0</v>
      </c>
      <c r="R11" s="116">
        <f t="shared" si="2"/>
        <v>0</v>
      </c>
      <c r="S11" s="44">
        <f t="shared" si="3"/>
        <v>0</v>
      </c>
      <c r="T11" s="44">
        <f t="shared" si="4"/>
        <v>0</v>
      </c>
      <c r="U11" s="44">
        <f t="shared" si="4"/>
        <v>0</v>
      </c>
      <c r="V11" s="44">
        <f t="shared" si="4"/>
        <v>0</v>
      </c>
      <c r="W11" s="44">
        <f t="shared" si="4"/>
        <v>0</v>
      </c>
      <c r="X11" s="44">
        <f t="shared" si="4"/>
        <v>0</v>
      </c>
      <c r="Y11" s="44">
        <f t="shared" si="4"/>
        <v>0</v>
      </c>
      <c r="Z11" s="44">
        <f t="shared" si="4"/>
        <v>0</v>
      </c>
      <c r="AA11" s="44">
        <f t="shared" si="4"/>
        <v>0</v>
      </c>
    </row>
    <row r="12" spans="1:112" s="1" customFormat="1" ht="15" customHeight="1" thickBot="1">
      <c r="A12" s="20" t="s">
        <v>22</v>
      </c>
      <c r="B12" s="92">
        <v>46145</v>
      </c>
      <c r="C12" s="70"/>
      <c r="D12" s="70"/>
      <c r="E12" s="70"/>
      <c r="F12" s="71"/>
      <c r="G12" s="72"/>
      <c r="H12" s="72"/>
      <c r="I12" s="76"/>
      <c r="J12" s="67">
        <f>IF(B12="",'04-30-2026'!J32,((D12-C12)+(F12-E12)+(H12-G12))*24)</f>
        <v>0</v>
      </c>
      <c r="K12" s="67">
        <f>IF(SUM(R6:R11)=6,0,IF(J12=0,0,IF(SUM(K6:K11)&gt;=40,0,IF((SUM(K6:K11)+J12)&gt;=40,IF(J12&gt;8,IF(40-SUM(K6:K11)&gt;8,8,40-SUM(K6:K11)),40-SUM(K6:K11)),IF(J12&gt;=8,8,IF(J12&lt;8,J12,0))))))</f>
        <v>0</v>
      </c>
      <c r="L12" s="68">
        <f>IF(SUM(R6:R11)=6,IF(J12&gt;=8,8,J12),IF(K13=40,IF(J12&lt;=12,J12-K12,IF(J12&gt;12,12-K12,IF((J12-K12)&lt;=4,J12-K12,4))),IF(SUM(R6:R11)=6,IF(J12&lt;=12,J12-K12,IF(J12&gt;12,12-K12,IF((J12-K12)&lt;=4,J12-K12,4))),IF(J12&gt;8,IF(J12&gt;12,4,J12-K12),0))))</f>
        <v>0</v>
      </c>
      <c r="M12" s="69">
        <f>IF(J12&gt;12,J12-SUM(K12:L12),IF(J12&gt;0,IF((K12+L12)=J12,0,J12-L12),0))</f>
        <v>0</v>
      </c>
      <c r="N12" s="73"/>
      <c r="O12" s="18" t="s">
        <v>19</v>
      </c>
      <c r="P12" s="18" t="s">
        <v>19</v>
      </c>
      <c r="Q12" s="83">
        <f t="shared" si="1"/>
        <v>0</v>
      </c>
      <c r="R12" s="117">
        <f t="shared" si="2"/>
        <v>0</v>
      </c>
      <c r="S12" s="44">
        <f t="shared" si="3"/>
        <v>0</v>
      </c>
      <c r="T12" s="44">
        <f t="shared" si="4"/>
        <v>0</v>
      </c>
      <c r="U12" s="44">
        <f t="shared" si="4"/>
        <v>0</v>
      </c>
      <c r="V12" s="44">
        <f t="shared" si="4"/>
        <v>0</v>
      </c>
      <c r="W12" s="44">
        <f t="shared" si="4"/>
        <v>0</v>
      </c>
      <c r="X12" s="44">
        <f t="shared" si="4"/>
        <v>0</v>
      </c>
      <c r="Y12" s="44">
        <f t="shared" si="4"/>
        <v>0</v>
      </c>
      <c r="Z12" s="44">
        <f t="shared" si="4"/>
        <v>0</v>
      </c>
      <c r="AA12" s="44">
        <f t="shared" si="4"/>
        <v>0</v>
      </c>
    </row>
    <row r="13" spans="1:112" s="1" customFormat="1" ht="18" customHeight="1" thickBot="1">
      <c r="A13" s="22"/>
      <c r="B13" s="23"/>
      <c r="C13" s="24" t="s">
        <v>23</v>
      </c>
      <c r="D13" s="9"/>
      <c r="E13" s="9"/>
      <c r="F13" s="9"/>
      <c r="G13" s="9"/>
      <c r="H13" s="9"/>
      <c r="I13" s="25">
        <f>SUM(I6:I12)</f>
        <v>0</v>
      </c>
      <c r="J13" s="25">
        <f>SUM(J6:J12)</f>
        <v>0</v>
      </c>
      <c r="K13" s="25">
        <f>SUM(K6:K12)</f>
        <v>0</v>
      </c>
      <c r="L13" s="25">
        <f>SUM(L6:L12)</f>
        <v>0</v>
      </c>
      <c r="M13" s="25">
        <f>SUM(M6:M12)</f>
        <v>0</v>
      </c>
      <c r="N13" s="9"/>
      <c r="O13" s="9"/>
      <c r="P13" s="9"/>
      <c r="Q13" s="86">
        <f>SUM(Q6:Q12)</f>
        <v>0</v>
      </c>
      <c r="R13" s="118"/>
      <c r="S13" s="44"/>
      <c r="T13" s="44"/>
      <c r="U13" s="44"/>
      <c r="V13" s="44"/>
      <c r="W13" s="44"/>
      <c r="X13" s="44"/>
      <c r="Y13" s="44"/>
      <c r="Z13" s="44"/>
      <c r="AA13" s="44"/>
    </row>
    <row r="14" spans="1:112" s="1" customFormat="1" ht="15" customHeight="1" thickBot="1">
      <c r="A14" s="22"/>
      <c r="B14" s="23"/>
      <c r="C14" s="24"/>
      <c r="D14" s="9"/>
      <c r="E14" s="9"/>
      <c r="F14" s="9"/>
      <c r="G14" s="9"/>
      <c r="H14" s="9"/>
      <c r="I14" s="63"/>
      <c r="J14" s="63"/>
      <c r="K14" s="63"/>
      <c r="L14" s="63"/>
      <c r="M14" s="63"/>
      <c r="N14" s="9"/>
      <c r="O14" s="9"/>
      <c r="P14" s="9"/>
      <c r="Q14" s="45"/>
      <c r="R14" s="118"/>
      <c r="S14" s="44"/>
      <c r="T14" s="44"/>
      <c r="U14" s="44"/>
      <c r="V14" s="44"/>
      <c r="W14" s="44"/>
      <c r="X14" s="44"/>
      <c r="Y14" s="44"/>
      <c r="Z14" s="44"/>
      <c r="AA14" s="44"/>
    </row>
    <row r="15" spans="1:112" s="1" customFormat="1" ht="15" customHeight="1">
      <c r="A15" s="10"/>
      <c r="B15" s="27"/>
      <c r="C15" s="15" t="s">
        <v>4</v>
      </c>
      <c r="D15" s="15" t="s">
        <v>5</v>
      </c>
      <c r="E15" s="15" t="s">
        <v>4</v>
      </c>
      <c r="F15" s="15" t="s">
        <v>5</v>
      </c>
      <c r="G15" s="28" t="s">
        <v>4</v>
      </c>
      <c r="H15" s="28" t="s">
        <v>5</v>
      </c>
      <c r="I15" s="75" t="s">
        <v>6</v>
      </c>
      <c r="J15" s="29" t="s">
        <v>7</v>
      </c>
      <c r="K15" s="30" t="s">
        <v>8</v>
      </c>
      <c r="L15" s="16" t="s">
        <v>9</v>
      </c>
      <c r="M15" s="30" t="s">
        <v>10</v>
      </c>
      <c r="N15" s="16" t="s">
        <v>11</v>
      </c>
      <c r="O15" s="17" t="s">
        <v>12</v>
      </c>
      <c r="P15" s="17" t="s">
        <v>13</v>
      </c>
      <c r="Q15" s="81" t="s">
        <v>14</v>
      </c>
      <c r="R15" s="119"/>
      <c r="S15" s="44"/>
      <c r="T15" s="44"/>
      <c r="U15" s="44"/>
      <c r="V15" s="44"/>
      <c r="W15" s="44"/>
      <c r="X15" s="44"/>
      <c r="Y15" s="44"/>
      <c r="Z15" s="44"/>
      <c r="AA15" s="44"/>
    </row>
    <row r="16" spans="1:112" s="1" customFormat="1" ht="15" customHeight="1">
      <c r="A16" s="19" t="s">
        <v>15</v>
      </c>
      <c r="B16" s="62">
        <v>46146</v>
      </c>
      <c r="C16" s="70"/>
      <c r="D16" s="70"/>
      <c r="E16" s="70"/>
      <c r="F16" s="71"/>
      <c r="G16" s="66"/>
      <c r="H16" s="66"/>
      <c r="I16" s="76"/>
      <c r="J16" s="67">
        <f t="shared" ref="J16:J22" si="5">((D16-C16)+(F16-E16)+(H16-G16))*24</f>
        <v>0</v>
      </c>
      <c r="K16" s="67">
        <f>IF(J16&gt;=8,8,IF(J16&lt;8,J16,0))</f>
        <v>0</v>
      </c>
      <c r="L16" s="68">
        <f>IF((J16-K16)&lt;=4,J16-K16,4)</f>
        <v>0</v>
      </c>
      <c r="M16" s="69">
        <f t="shared" ref="M16:M21" si="6">IF(J16&gt;12,J16-SUM(K16:L16),0)</f>
        <v>0</v>
      </c>
      <c r="N16" s="73"/>
      <c r="O16" s="18" t="s">
        <v>19</v>
      </c>
      <c r="P16" s="18" t="s">
        <v>19</v>
      </c>
      <c r="Q16" s="84">
        <f>IF(J16&gt;8,J16-8,0)</f>
        <v>0</v>
      </c>
      <c r="R16" s="116">
        <f t="shared" ref="R16:R22" si="7">IF(J16-I16&gt;0,1,0)</f>
        <v>0</v>
      </c>
      <c r="S16" s="44">
        <f t="shared" ref="S16:AA22" si="8">IF($N16=S$5,$I16,0)</f>
        <v>0</v>
      </c>
      <c r="T16" s="44">
        <f t="shared" si="8"/>
        <v>0</v>
      </c>
      <c r="U16" s="44">
        <f t="shared" si="8"/>
        <v>0</v>
      </c>
      <c r="V16" s="44">
        <f t="shared" si="8"/>
        <v>0</v>
      </c>
      <c r="W16" s="44">
        <f t="shared" si="8"/>
        <v>0</v>
      </c>
      <c r="X16" s="44">
        <f t="shared" si="8"/>
        <v>0</v>
      </c>
      <c r="Y16" s="44">
        <f t="shared" si="8"/>
        <v>0</v>
      </c>
      <c r="Z16" s="44">
        <f t="shared" si="8"/>
        <v>0</v>
      </c>
      <c r="AA16" s="44">
        <f t="shared" si="8"/>
        <v>0</v>
      </c>
    </row>
    <row r="17" spans="1:112" s="1" customFormat="1" ht="15" customHeight="1">
      <c r="A17" s="19" t="s">
        <v>16</v>
      </c>
      <c r="B17" s="62">
        <v>46147</v>
      </c>
      <c r="C17" s="70"/>
      <c r="D17" s="70"/>
      <c r="E17" s="70"/>
      <c r="F17" s="71"/>
      <c r="G17" s="72"/>
      <c r="H17" s="72"/>
      <c r="I17" s="76"/>
      <c r="J17" s="67">
        <f t="shared" si="5"/>
        <v>0</v>
      </c>
      <c r="K17" s="67">
        <f>IF(J17&gt;=8,8,IF(J17&lt;8,J17,0))</f>
        <v>0</v>
      </c>
      <c r="L17" s="68">
        <f>IF((J17-K17)&lt;=4,J17-K17,4)</f>
        <v>0</v>
      </c>
      <c r="M17" s="69">
        <f t="shared" si="6"/>
        <v>0</v>
      </c>
      <c r="N17" s="73"/>
      <c r="O17" s="18" t="s">
        <v>19</v>
      </c>
      <c r="P17" s="18" t="s">
        <v>19</v>
      </c>
      <c r="Q17" s="84">
        <f t="shared" ref="Q17:Q23" si="9">IF(J17&gt;8,J17-8,0)</f>
        <v>0</v>
      </c>
      <c r="R17" s="116">
        <f t="shared" si="7"/>
        <v>0</v>
      </c>
      <c r="S17" s="44">
        <f t="shared" si="8"/>
        <v>0</v>
      </c>
      <c r="T17" s="44">
        <f t="shared" si="8"/>
        <v>0</v>
      </c>
      <c r="U17" s="44">
        <f t="shared" si="8"/>
        <v>0</v>
      </c>
      <c r="V17" s="44">
        <f t="shared" si="8"/>
        <v>0</v>
      </c>
      <c r="W17" s="44">
        <f t="shared" si="8"/>
        <v>0</v>
      </c>
      <c r="X17" s="44">
        <f t="shared" si="8"/>
        <v>0</v>
      </c>
      <c r="Y17" s="44">
        <f t="shared" si="8"/>
        <v>0</v>
      </c>
      <c r="Z17" s="44">
        <f t="shared" si="8"/>
        <v>0</v>
      </c>
      <c r="AA17" s="44">
        <f t="shared" si="8"/>
        <v>0</v>
      </c>
    </row>
    <row r="18" spans="1:112" s="1" customFormat="1" ht="15" customHeight="1">
      <c r="A18" s="19" t="s">
        <v>17</v>
      </c>
      <c r="B18" s="62">
        <v>46148</v>
      </c>
      <c r="C18" s="70"/>
      <c r="D18" s="70"/>
      <c r="E18" s="70"/>
      <c r="F18" s="71"/>
      <c r="G18" s="72"/>
      <c r="H18" s="72"/>
      <c r="I18" s="76"/>
      <c r="J18" s="67">
        <f t="shared" si="5"/>
        <v>0</v>
      </c>
      <c r="K18" s="67">
        <f>IF(J18&gt;=8,8,IF(J18&lt;8,J18,0))</f>
        <v>0</v>
      </c>
      <c r="L18" s="68">
        <f>IF((J18-K18)&lt;=4,J18-K18,4)</f>
        <v>0</v>
      </c>
      <c r="M18" s="69">
        <f t="shared" si="6"/>
        <v>0</v>
      </c>
      <c r="N18" s="73"/>
      <c r="O18" s="18" t="s">
        <v>19</v>
      </c>
      <c r="P18" s="18" t="s">
        <v>19</v>
      </c>
      <c r="Q18" s="84">
        <f t="shared" si="9"/>
        <v>0</v>
      </c>
      <c r="R18" s="116">
        <f t="shared" si="7"/>
        <v>0</v>
      </c>
      <c r="S18" s="44">
        <f t="shared" si="8"/>
        <v>0</v>
      </c>
      <c r="T18" s="44">
        <f t="shared" si="8"/>
        <v>0</v>
      </c>
      <c r="U18" s="44">
        <f t="shared" si="8"/>
        <v>0</v>
      </c>
      <c r="V18" s="44">
        <f t="shared" si="8"/>
        <v>0</v>
      </c>
      <c r="W18" s="44">
        <f t="shared" si="8"/>
        <v>0</v>
      </c>
      <c r="X18" s="44">
        <f t="shared" si="8"/>
        <v>0</v>
      </c>
      <c r="Y18" s="44">
        <f t="shared" si="8"/>
        <v>0</v>
      </c>
      <c r="Z18" s="44">
        <f t="shared" si="8"/>
        <v>0</v>
      </c>
      <c r="AA18" s="44">
        <f t="shared" si="8"/>
        <v>0</v>
      </c>
    </row>
    <row r="19" spans="1:112" s="1" customFormat="1" ht="15" customHeight="1">
      <c r="A19" s="19" t="s">
        <v>18</v>
      </c>
      <c r="B19" s="62">
        <v>46149</v>
      </c>
      <c r="C19" s="70"/>
      <c r="D19" s="70"/>
      <c r="E19" s="70"/>
      <c r="F19" s="71"/>
      <c r="G19" s="72"/>
      <c r="H19" s="72"/>
      <c r="I19" s="76"/>
      <c r="J19" s="67">
        <f t="shared" si="5"/>
        <v>0</v>
      </c>
      <c r="K19" s="67">
        <f>IF(J19&gt;=8,8,IF(J19&lt;8,J19,0))</f>
        <v>0</v>
      </c>
      <c r="L19" s="68">
        <f>IF((J19-K19)&lt;=4,J19-K19,4)</f>
        <v>0</v>
      </c>
      <c r="M19" s="69">
        <f t="shared" si="6"/>
        <v>0</v>
      </c>
      <c r="N19" s="73"/>
      <c r="O19" s="18" t="s">
        <v>19</v>
      </c>
      <c r="P19" s="18" t="s">
        <v>19</v>
      </c>
      <c r="Q19" s="84">
        <f t="shared" si="9"/>
        <v>0</v>
      </c>
      <c r="R19" s="116">
        <f t="shared" si="7"/>
        <v>0</v>
      </c>
      <c r="S19" s="44">
        <f t="shared" si="8"/>
        <v>0</v>
      </c>
      <c r="T19" s="44">
        <f t="shared" si="8"/>
        <v>0</v>
      </c>
      <c r="U19" s="44">
        <f t="shared" si="8"/>
        <v>0</v>
      </c>
      <c r="V19" s="44">
        <f t="shared" si="8"/>
        <v>0</v>
      </c>
      <c r="W19" s="44">
        <f t="shared" si="8"/>
        <v>0</v>
      </c>
      <c r="X19" s="44">
        <f t="shared" si="8"/>
        <v>0</v>
      </c>
      <c r="Y19" s="44">
        <f t="shared" si="8"/>
        <v>0</v>
      </c>
      <c r="Z19" s="44">
        <f t="shared" si="8"/>
        <v>0</v>
      </c>
      <c r="AA19" s="44">
        <f t="shared" si="8"/>
        <v>0</v>
      </c>
    </row>
    <row r="20" spans="1:112" s="44" customFormat="1" ht="15" customHeight="1">
      <c r="A20" s="19" t="s">
        <v>20</v>
      </c>
      <c r="B20" s="62">
        <v>46150</v>
      </c>
      <c r="C20" s="70"/>
      <c r="D20" s="70"/>
      <c r="E20" s="70"/>
      <c r="F20" s="71"/>
      <c r="G20" s="72"/>
      <c r="H20" s="72"/>
      <c r="I20" s="76"/>
      <c r="J20" s="67">
        <f t="shared" si="5"/>
        <v>0</v>
      </c>
      <c r="K20" s="67">
        <f>IF(J20&gt;=8,8,IF(J20&lt;8,J20,0))</f>
        <v>0</v>
      </c>
      <c r="L20" s="68">
        <f>IF((J20-K20)&lt;=4,J20-K20,4)</f>
        <v>0</v>
      </c>
      <c r="M20" s="69">
        <f t="shared" si="6"/>
        <v>0</v>
      </c>
      <c r="N20" s="73"/>
      <c r="O20" s="18" t="s">
        <v>19</v>
      </c>
      <c r="P20" s="18" t="s">
        <v>19</v>
      </c>
      <c r="Q20" s="84">
        <f t="shared" si="9"/>
        <v>0</v>
      </c>
      <c r="R20" s="116">
        <f t="shared" si="7"/>
        <v>0</v>
      </c>
      <c r="S20" s="44">
        <f t="shared" si="8"/>
        <v>0</v>
      </c>
      <c r="T20" s="44">
        <f t="shared" si="8"/>
        <v>0</v>
      </c>
      <c r="U20" s="44">
        <f t="shared" si="8"/>
        <v>0</v>
      </c>
      <c r="V20" s="44">
        <f t="shared" si="8"/>
        <v>0</v>
      </c>
      <c r="W20" s="44">
        <f t="shared" si="8"/>
        <v>0</v>
      </c>
      <c r="X20" s="44">
        <f t="shared" si="8"/>
        <v>0</v>
      </c>
      <c r="Y20" s="44">
        <f t="shared" si="8"/>
        <v>0</v>
      </c>
      <c r="Z20" s="44">
        <f t="shared" si="8"/>
        <v>0</v>
      </c>
      <c r="AA20" s="44">
        <f t="shared" si="8"/>
        <v>0</v>
      </c>
    </row>
    <row r="21" spans="1:112" s="44" customFormat="1" ht="15" customHeight="1">
      <c r="A21" s="20" t="s">
        <v>21</v>
      </c>
      <c r="B21" s="62">
        <v>46151</v>
      </c>
      <c r="C21" s="70"/>
      <c r="D21" s="70"/>
      <c r="E21" s="70"/>
      <c r="F21" s="71"/>
      <c r="G21" s="72"/>
      <c r="H21" s="72"/>
      <c r="I21" s="76"/>
      <c r="J21" s="67">
        <f t="shared" si="5"/>
        <v>0</v>
      </c>
      <c r="K21" s="67">
        <f>IF(J21&gt;=8,IF(SUM(K16:K20)&gt;=40,0,IF((SUM(K16:K20)+J21)&gt;=40,IF(40-SUM(K16:K20)&gt;8,8,40-SUM(K16:K20)),IF(J21&gt;=8,8,IF(J21&lt;8,J21,0)))),IF(J21&lt;8,IF(SUM(K16:K20)&gt;=40,0,IF((SUM(K16:K20)+J21)&gt;=40,40-SUM(K16:K20),IF(J21&gt;=8,8,IF(J21&lt;8,J21,0))))))</f>
        <v>0</v>
      </c>
      <c r="L21" s="68">
        <f>IF(K21=J21,0,IF((SUM(K16:K20)+J21)&gt;=40,IF(J21&lt;=12,J21-K21,IF(J21&gt;12,12-K21,IF((J21-K21)&lt;=4,J21-K21,4))),IF(J21&lt;=12,J21-K21,IF(J21&gt;12,12-K21,IF((J21-K21)&lt;=4,J21-K21,4)))))</f>
        <v>0</v>
      </c>
      <c r="M21" s="69">
        <f t="shared" si="6"/>
        <v>0</v>
      </c>
      <c r="N21" s="73"/>
      <c r="O21" s="18" t="s">
        <v>19</v>
      </c>
      <c r="P21" s="18" t="s">
        <v>19</v>
      </c>
      <c r="Q21" s="84">
        <f t="shared" si="9"/>
        <v>0</v>
      </c>
      <c r="R21" s="116">
        <f t="shared" si="7"/>
        <v>0</v>
      </c>
      <c r="S21" s="44">
        <f t="shared" si="8"/>
        <v>0</v>
      </c>
      <c r="T21" s="44">
        <f t="shared" si="8"/>
        <v>0</v>
      </c>
      <c r="U21" s="44">
        <f t="shared" si="8"/>
        <v>0</v>
      </c>
      <c r="V21" s="44">
        <f t="shared" si="8"/>
        <v>0</v>
      </c>
      <c r="W21" s="44">
        <f t="shared" si="8"/>
        <v>0</v>
      </c>
      <c r="X21" s="44">
        <f t="shared" si="8"/>
        <v>0</v>
      </c>
      <c r="Y21" s="44">
        <f t="shared" si="8"/>
        <v>0</v>
      </c>
      <c r="Z21" s="44">
        <f t="shared" si="8"/>
        <v>0</v>
      </c>
      <c r="AA21" s="44">
        <f t="shared" si="8"/>
        <v>0</v>
      </c>
    </row>
    <row r="22" spans="1:112" s="1" customFormat="1" ht="15" customHeight="1" thickBot="1">
      <c r="A22" s="20" t="s">
        <v>22</v>
      </c>
      <c r="B22" s="62">
        <v>46152</v>
      </c>
      <c r="C22" s="70"/>
      <c r="D22" s="70"/>
      <c r="E22" s="70"/>
      <c r="F22" s="71"/>
      <c r="G22" s="72"/>
      <c r="H22" s="72"/>
      <c r="I22" s="76"/>
      <c r="J22" s="67">
        <f t="shared" si="5"/>
        <v>0</v>
      </c>
      <c r="K22" s="67">
        <f>IF(SUM(R16:R21)=6,0,IF(J22=0,0,IF(SUM(K16:K21)&gt;=40,0,IF((SUM(K16:K21)+J22)&gt;=40,IF(J22&gt;8,IF(40-SUM(K16:K21)&gt;8,8,40-SUM(K16:K21)),40-SUM(K16:K21)),IF(J22&gt;=8,8,IF(J22&lt;8,J22,0))))))</f>
        <v>0</v>
      </c>
      <c r="L22" s="68">
        <f>IF(SUM(R16:R21)=6,IF(J22&gt;=8,8,J22),IF(K23=40,IF(J22&lt;=12,J22-K22,IF(J22&gt;12,12-K22,IF((J22-K22)&lt;=4,J22-K22,4))),IF(SUM(R16:R21)=6,IF(J22&lt;=12,J22-K22,IF(J22&gt;12,12-K22,IF((J22-K22)&lt;=4,J22-K22,4))),IF(J22&gt;8,IF(J22&gt;12,4,J22-K22),0))))</f>
        <v>0</v>
      </c>
      <c r="M22" s="69">
        <f>IF(J22&gt;12,J22-SUM(K22:L22),IF(J22&gt;0,IF((K22+L22)=J22,0,J22-L22),0))</f>
        <v>0</v>
      </c>
      <c r="N22" s="73"/>
      <c r="O22" s="18" t="s">
        <v>19</v>
      </c>
      <c r="P22" s="18" t="s">
        <v>19</v>
      </c>
      <c r="Q22" s="84">
        <f t="shared" si="9"/>
        <v>0</v>
      </c>
      <c r="R22" s="117">
        <f t="shared" si="7"/>
        <v>0</v>
      </c>
      <c r="S22" s="44">
        <f t="shared" si="8"/>
        <v>0</v>
      </c>
      <c r="T22" s="44">
        <f t="shared" si="8"/>
        <v>0</v>
      </c>
      <c r="U22" s="44">
        <f t="shared" si="8"/>
        <v>0</v>
      </c>
      <c r="V22" s="44">
        <f t="shared" si="8"/>
        <v>0</v>
      </c>
      <c r="W22" s="44">
        <f t="shared" si="8"/>
        <v>0</v>
      </c>
      <c r="X22" s="44">
        <f t="shared" si="8"/>
        <v>0</v>
      </c>
      <c r="Y22" s="44">
        <f t="shared" si="8"/>
        <v>0</v>
      </c>
      <c r="Z22" s="44">
        <f t="shared" si="8"/>
        <v>0</v>
      </c>
      <c r="AA22" s="44">
        <f t="shared" si="8"/>
        <v>0</v>
      </c>
    </row>
    <row r="23" spans="1:112" ht="15" customHeight="1" thickBot="1">
      <c r="A23" s="22"/>
      <c r="B23" s="23"/>
      <c r="C23" s="24" t="s">
        <v>23</v>
      </c>
      <c r="D23" s="9"/>
      <c r="E23" s="9"/>
      <c r="F23" s="9"/>
      <c r="G23" s="9"/>
      <c r="H23" s="9"/>
      <c r="I23" s="25">
        <f>SUM(I16:I22)</f>
        <v>0</v>
      </c>
      <c r="J23" s="25">
        <f>SUM(J16:J22)</f>
        <v>0</v>
      </c>
      <c r="K23" s="25">
        <f>SUM(K16:K22)</f>
        <v>0</v>
      </c>
      <c r="L23" s="25">
        <f>SUM(L16:L22)</f>
        <v>0</v>
      </c>
      <c r="M23" s="25">
        <f>SUM(M16:M22)</f>
        <v>0</v>
      </c>
      <c r="N23" s="9"/>
      <c r="O23" s="21"/>
      <c r="P23" s="21"/>
      <c r="Q23" s="84">
        <f t="shared" si="9"/>
        <v>0</v>
      </c>
      <c r="R23" s="45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</row>
    <row r="24" spans="1:112" ht="16" thickBot="1">
      <c r="A24" s="22"/>
      <c r="B24" s="31"/>
      <c r="C24" s="9"/>
      <c r="D24" s="9"/>
      <c r="E24" s="9"/>
      <c r="F24" s="9"/>
      <c r="G24" s="9"/>
      <c r="H24" s="9"/>
      <c r="I24" s="77"/>
      <c r="J24" s="32"/>
      <c r="K24" s="26"/>
      <c r="L24" s="26"/>
      <c r="M24" s="26"/>
      <c r="N24" s="9"/>
      <c r="O24" s="1"/>
      <c r="P24" s="1"/>
      <c r="Q24" s="9"/>
      <c r="R24" s="9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</row>
    <row r="25" spans="1:112" ht="15.5">
      <c r="A25" s="10"/>
      <c r="B25" s="27"/>
      <c r="C25" s="15" t="s">
        <v>4</v>
      </c>
      <c r="D25" s="15" t="s">
        <v>5</v>
      </c>
      <c r="E25" s="15" t="s">
        <v>4</v>
      </c>
      <c r="F25" s="15" t="s">
        <v>5</v>
      </c>
      <c r="G25" s="28" t="s">
        <v>4</v>
      </c>
      <c r="H25" s="28" t="s">
        <v>5</v>
      </c>
      <c r="I25" s="75" t="s">
        <v>6</v>
      </c>
      <c r="J25" s="29" t="s">
        <v>7</v>
      </c>
      <c r="K25" s="30" t="s">
        <v>8</v>
      </c>
      <c r="L25" s="16" t="s">
        <v>9</v>
      </c>
      <c r="M25" s="30" t="s">
        <v>10</v>
      </c>
      <c r="N25" s="16" t="s">
        <v>11</v>
      </c>
      <c r="O25" s="17" t="s">
        <v>12</v>
      </c>
      <c r="P25" s="17" t="s">
        <v>13</v>
      </c>
      <c r="Q25" s="81" t="s">
        <v>14</v>
      </c>
      <c r="R25" s="9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</row>
    <row r="26" spans="1:112" ht="13">
      <c r="A26" s="19" t="s">
        <v>15</v>
      </c>
      <c r="B26" s="62">
        <v>46153</v>
      </c>
      <c r="C26" s="70"/>
      <c r="D26" s="70"/>
      <c r="E26" s="70"/>
      <c r="F26" s="71"/>
      <c r="G26" s="66"/>
      <c r="H26" s="66"/>
      <c r="I26" s="76"/>
      <c r="J26" s="67">
        <f t="shared" ref="J26:J32" si="10">((D26-C26)+(F26-E26)+(H26-G26))*24</f>
        <v>0</v>
      </c>
      <c r="K26" s="67">
        <f>IF(J26&gt;=8,8,IF(J26&lt;8,J26,0))</f>
        <v>0</v>
      </c>
      <c r="L26" s="68">
        <f>IF((J26-K26)&lt;=4,J26-K26,4)</f>
        <v>0</v>
      </c>
      <c r="M26" s="69">
        <f t="shared" ref="M26:M31" si="11">IF(J26&gt;12,J26-SUM(K26:L26),0)</f>
        <v>0</v>
      </c>
      <c r="N26" s="73"/>
      <c r="O26" s="18" t="s">
        <v>19</v>
      </c>
      <c r="P26" s="18" t="s">
        <v>19</v>
      </c>
      <c r="Q26" s="84">
        <f>IF(J26&gt;8,J26-8,0)</f>
        <v>0</v>
      </c>
      <c r="R26" s="9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</row>
    <row r="27" spans="1:112" ht="13">
      <c r="A27" s="19" t="s">
        <v>16</v>
      </c>
      <c r="B27" s="62">
        <v>46154</v>
      </c>
      <c r="C27" s="70"/>
      <c r="D27" s="70"/>
      <c r="E27" s="70"/>
      <c r="F27" s="71"/>
      <c r="G27" s="72"/>
      <c r="H27" s="72"/>
      <c r="I27" s="76"/>
      <c r="J27" s="67">
        <f t="shared" si="10"/>
        <v>0</v>
      </c>
      <c r="K27" s="67">
        <f>IF(J27&gt;=8,8,IF(J27&lt;8,J27,0))</f>
        <v>0</v>
      </c>
      <c r="L27" s="68">
        <f>IF((J27-K27)&lt;=4,J27-K27,4)</f>
        <v>0</v>
      </c>
      <c r="M27" s="69">
        <f t="shared" si="11"/>
        <v>0</v>
      </c>
      <c r="N27" s="73"/>
      <c r="O27" s="18" t="s">
        <v>19</v>
      </c>
      <c r="P27" s="18" t="s">
        <v>19</v>
      </c>
      <c r="Q27" s="84">
        <f t="shared" ref="Q27:Q33" si="12">IF(J27&gt;8,J27-8,0)</f>
        <v>0</v>
      </c>
      <c r="R27" s="9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</row>
    <row r="28" spans="1:112" ht="13">
      <c r="A28" s="19" t="s">
        <v>17</v>
      </c>
      <c r="B28" s="62">
        <v>46155</v>
      </c>
      <c r="C28" s="70"/>
      <c r="D28" s="70"/>
      <c r="E28" s="70"/>
      <c r="F28" s="71"/>
      <c r="G28" s="72"/>
      <c r="H28" s="72"/>
      <c r="I28" s="76"/>
      <c r="J28" s="67">
        <f t="shared" si="10"/>
        <v>0</v>
      </c>
      <c r="K28" s="67">
        <f>IF(J28&gt;=8,8,IF(J28&lt;8,J28,0))</f>
        <v>0</v>
      </c>
      <c r="L28" s="68">
        <f>IF((J28-K28)&lt;=4,J28-K28,4)</f>
        <v>0</v>
      </c>
      <c r="M28" s="69">
        <f t="shared" si="11"/>
        <v>0</v>
      </c>
      <c r="N28" s="73"/>
      <c r="O28" s="18" t="s">
        <v>19</v>
      </c>
      <c r="P28" s="18" t="s">
        <v>19</v>
      </c>
      <c r="Q28" s="84">
        <f t="shared" si="12"/>
        <v>0</v>
      </c>
      <c r="R28" s="9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</row>
    <row r="29" spans="1:112" ht="13">
      <c r="A29" s="19" t="s">
        <v>18</v>
      </c>
      <c r="B29" s="62">
        <v>46156</v>
      </c>
      <c r="C29" s="70"/>
      <c r="D29" s="70"/>
      <c r="E29" s="70"/>
      <c r="F29" s="71"/>
      <c r="G29" s="72"/>
      <c r="H29" s="72"/>
      <c r="I29" s="76"/>
      <c r="J29" s="67">
        <f t="shared" si="10"/>
        <v>0</v>
      </c>
      <c r="K29" s="67">
        <f>IF(J29&gt;=8,8,IF(J29&lt;8,J29,0))</f>
        <v>0</v>
      </c>
      <c r="L29" s="68">
        <f>IF((J29-K29)&lt;=4,J29-K29,4)</f>
        <v>0</v>
      </c>
      <c r="M29" s="69">
        <f t="shared" si="11"/>
        <v>0</v>
      </c>
      <c r="N29" s="73"/>
      <c r="O29" s="18" t="s">
        <v>19</v>
      </c>
      <c r="P29" s="18" t="s">
        <v>19</v>
      </c>
      <c r="Q29" s="84">
        <f t="shared" si="12"/>
        <v>0</v>
      </c>
      <c r="R29" s="9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</row>
    <row r="30" spans="1:112" ht="13">
      <c r="A30" s="19" t="s">
        <v>20</v>
      </c>
      <c r="B30" s="62">
        <v>46157</v>
      </c>
      <c r="C30" s="70"/>
      <c r="D30" s="70"/>
      <c r="E30" s="70"/>
      <c r="F30" s="71"/>
      <c r="G30" s="72"/>
      <c r="H30" s="72"/>
      <c r="I30" s="76"/>
      <c r="J30" s="67">
        <f t="shared" si="10"/>
        <v>0</v>
      </c>
      <c r="K30" s="67">
        <f>IF(J30&gt;=8,8,IF(J30&lt;8,J30,0))</f>
        <v>0</v>
      </c>
      <c r="L30" s="68">
        <f>IF((J30-K30)&lt;=4,J30-K30,4)</f>
        <v>0</v>
      </c>
      <c r="M30" s="69">
        <f t="shared" si="11"/>
        <v>0</v>
      </c>
      <c r="N30" s="73"/>
      <c r="O30" s="18" t="s">
        <v>19</v>
      </c>
      <c r="P30" s="18" t="s">
        <v>19</v>
      </c>
      <c r="Q30" s="84">
        <f t="shared" si="12"/>
        <v>0</v>
      </c>
      <c r="R30" s="9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</row>
    <row r="31" spans="1:112" ht="13">
      <c r="A31" s="20" t="s">
        <v>21</v>
      </c>
      <c r="B31" s="62"/>
      <c r="C31" s="70"/>
      <c r="D31" s="70"/>
      <c r="E31" s="70"/>
      <c r="F31" s="71"/>
      <c r="G31" s="72"/>
      <c r="H31" s="72"/>
      <c r="I31" s="76"/>
      <c r="J31" s="67">
        <f t="shared" si="10"/>
        <v>0</v>
      </c>
      <c r="K31" s="67">
        <f>IF(J31&gt;=8,IF(SUM(K26:K30)&gt;=40,0,IF((SUM(K26:K30)+J31)&gt;=40,IF(40-SUM(K26:K30)&gt;8,8,40-SUM(K26:K30)),IF(J31&gt;=8,8,IF(J31&lt;8,J31,0)))),IF(J31&lt;8,IF(SUM(K26:K30)&gt;=40,0,IF((SUM(K26:K30)+J31)&gt;=40,40-SUM(K26:K30),IF(J31&gt;=8,8,IF(J31&lt;8,J31,0))))))</f>
        <v>0</v>
      </c>
      <c r="L31" s="68">
        <f>IF(K31=J31,0,IF((SUM(K26:K30)+J31)&gt;=40,IF(J31&lt;=12,J31-K31,IF(J31&gt;12,12-K31,IF((J31-K31)&lt;=4,J31-K31,4))),IF(J31&lt;=12,J31-K31,IF(J31&gt;12,12-K31,IF((J31-K31)&lt;=4,J31-K31,4)))))</f>
        <v>0</v>
      </c>
      <c r="M31" s="69">
        <f t="shared" si="11"/>
        <v>0</v>
      </c>
      <c r="N31" s="73"/>
      <c r="O31" s="18" t="s">
        <v>19</v>
      </c>
      <c r="P31" s="18" t="s">
        <v>19</v>
      </c>
      <c r="Q31" s="84">
        <f t="shared" si="12"/>
        <v>0</v>
      </c>
      <c r="R31" s="9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</row>
    <row r="32" spans="1:112" ht="13.5" thickBot="1">
      <c r="A32" s="20" t="s">
        <v>22</v>
      </c>
      <c r="B32" s="62"/>
      <c r="C32" s="70"/>
      <c r="D32" s="70"/>
      <c r="E32" s="70"/>
      <c r="F32" s="71"/>
      <c r="G32" s="72"/>
      <c r="H32" s="72"/>
      <c r="I32" s="76"/>
      <c r="J32" s="67">
        <f t="shared" si="10"/>
        <v>0</v>
      </c>
      <c r="K32" s="67">
        <f>IF(SUM(R26:R31)=6,0,IF(J32=0,0,IF(SUM(K26:K31)&gt;=40,0,IF((SUM(K26:K31)+J32)&gt;=40,IF(J32&gt;8,IF(40-SUM(K26:K31)&gt;8,8,40-SUM(K26:K31)),40-SUM(K26:K31)),IF(J32&gt;=8,8,IF(J32&lt;8,J32,0))))))</f>
        <v>0</v>
      </c>
      <c r="L32" s="68">
        <f>IF(SUM(R26:R31)=6,IF(J32&gt;=8,8,J32),IF(K33=40,IF(J32&lt;=12,J32-K32,IF(J32&gt;12,12-K32,IF((J32-K32)&lt;=4,J32-K32,4))),IF(SUM(R26:R31)=6,IF(J32&lt;=12,J32-K32,IF(J32&gt;12,12-K32,IF((J32-K32)&lt;=4,J32-K32,4))),IF(J32&gt;8,IF(J32&gt;12,4,J32-K32),0))))</f>
        <v>0</v>
      </c>
      <c r="M32" s="69">
        <f>IF(J32&gt;12,J32-SUM(K32:L32),IF(J32&gt;0,IF((K32+L32)=J32,0,J32-L32),0))</f>
        <v>0</v>
      </c>
      <c r="N32" s="73"/>
      <c r="O32" s="18" t="s">
        <v>19</v>
      </c>
      <c r="P32" s="18" t="s">
        <v>19</v>
      </c>
      <c r="Q32" s="84">
        <f t="shared" si="12"/>
        <v>0</v>
      </c>
      <c r="R32" s="9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</row>
    <row r="33" spans="1:112" ht="16" thickBot="1">
      <c r="A33" s="22"/>
      <c r="B33" s="23"/>
      <c r="C33" s="24" t="s">
        <v>23</v>
      </c>
      <c r="D33" s="9"/>
      <c r="E33" s="9"/>
      <c r="F33" s="9"/>
      <c r="G33" s="9"/>
      <c r="H33" s="9"/>
      <c r="I33" s="25">
        <f>SUM(I26:I32)</f>
        <v>0</v>
      </c>
      <c r="J33" s="25">
        <f>SUM(J26:J32)</f>
        <v>0</v>
      </c>
      <c r="K33" s="25">
        <f>SUM(K26:K32)</f>
        <v>0</v>
      </c>
      <c r="L33" s="25">
        <f>SUM(L26:L32)</f>
        <v>0</v>
      </c>
      <c r="M33" s="25">
        <f>SUM(M26:M32)</f>
        <v>0</v>
      </c>
      <c r="N33" s="9"/>
      <c r="O33" s="21"/>
      <c r="P33" s="21"/>
      <c r="Q33" s="84">
        <f t="shared" si="12"/>
        <v>0</v>
      </c>
      <c r="R33" s="9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</row>
    <row r="34" spans="1:112" ht="16" thickBot="1">
      <c r="A34" s="22"/>
      <c r="B34" s="31"/>
      <c r="C34" s="9"/>
      <c r="D34" s="9"/>
      <c r="E34" s="9"/>
      <c r="F34" s="9"/>
      <c r="G34" s="9"/>
      <c r="H34" s="9"/>
      <c r="I34" s="77"/>
      <c r="J34" s="32"/>
      <c r="K34" s="26"/>
      <c r="L34" s="26"/>
      <c r="M34" s="26"/>
      <c r="N34" s="9"/>
      <c r="O34" s="1"/>
      <c r="P34" s="1"/>
      <c r="Q34" s="9"/>
      <c r="R34" s="9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</row>
    <row r="35" spans="1:112" ht="18" customHeight="1" thickBot="1">
      <c r="A35" s="33"/>
      <c r="B35" s="11"/>
      <c r="C35" s="34" t="s">
        <v>24</v>
      </c>
      <c r="D35" s="35"/>
      <c r="E35" s="35"/>
      <c r="F35" s="35"/>
      <c r="G35" s="35"/>
      <c r="H35" s="35"/>
      <c r="I35" s="36">
        <f>SUM(I13+I23+I33)</f>
        <v>0</v>
      </c>
      <c r="J35" s="36">
        <f>SUM(J13+J23+J33)</f>
        <v>0</v>
      </c>
      <c r="K35" s="36">
        <f>SUM(K13+K23+K33)</f>
        <v>0</v>
      </c>
      <c r="L35" s="36">
        <f>SUM(L13+L23+L33)</f>
        <v>0</v>
      </c>
      <c r="M35" s="36">
        <f>SUM(M13+M23+M33)</f>
        <v>0</v>
      </c>
      <c r="N35" s="9"/>
      <c r="O35" s="1"/>
      <c r="P35" s="1"/>
      <c r="Q35" s="37" t="s">
        <v>25</v>
      </c>
      <c r="R35" s="41"/>
      <c r="S35" s="1">
        <f>SUM(S6:S24)</f>
        <v>0</v>
      </c>
      <c r="T35" s="1">
        <f t="shared" ref="T35:AA35" si="13">SUM(T6:T24)</f>
        <v>0</v>
      </c>
      <c r="U35" s="1">
        <f t="shared" si="13"/>
        <v>0</v>
      </c>
      <c r="V35" s="1">
        <f t="shared" si="13"/>
        <v>0</v>
      </c>
      <c r="W35" s="1">
        <f t="shared" si="13"/>
        <v>0</v>
      </c>
      <c r="X35" s="1">
        <f t="shared" si="13"/>
        <v>0</v>
      </c>
      <c r="Y35" s="1">
        <f t="shared" si="13"/>
        <v>0</v>
      </c>
      <c r="Z35" s="1">
        <f t="shared" si="13"/>
        <v>0</v>
      </c>
      <c r="AA35" s="1">
        <f t="shared" si="13"/>
        <v>0</v>
      </c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</row>
    <row r="36" spans="1:112" ht="18">
      <c r="A36" s="33"/>
      <c r="B36" s="11"/>
      <c r="C36" s="34"/>
      <c r="D36" s="35"/>
      <c r="E36" s="35"/>
      <c r="F36" s="35"/>
      <c r="G36" s="35"/>
      <c r="H36" s="35"/>
      <c r="I36" s="38"/>
      <c r="J36" s="38"/>
      <c r="K36" s="38"/>
      <c r="L36" s="38"/>
      <c r="M36" s="38"/>
      <c r="N36" s="9"/>
      <c r="O36" s="1"/>
      <c r="P36" s="1"/>
      <c r="Q36" s="39">
        <f>J35</f>
        <v>0</v>
      </c>
      <c r="R36" s="46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</row>
    <row r="37" spans="1:112" ht="13.5" thickBot="1">
      <c r="A37" s="42" t="s">
        <v>29</v>
      </c>
      <c r="O37" s="1"/>
      <c r="P37" s="1"/>
      <c r="Q37" s="9"/>
      <c r="R37" s="9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</row>
    <row r="38" spans="1:112" ht="13">
      <c r="A38" s="47" t="s">
        <v>30</v>
      </c>
      <c r="B38" s="48"/>
      <c r="C38" s="47"/>
      <c r="D38" s="47"/>
      <c r="E38" s="47"/>
      <c r="F38" s="47"/>
      <c r="G38" s="47"/>
      <c r="H38" s="47"/>
      <c r="I38" s="79"/>
      <c r="J38" s="47"/>
      <c r="K38" s="141" t="s">
        <v>35</v>
      </c>
      <c r="L38" s="142"/>
      <c r="M38" s="142"/>
      <c r="N38" s="142"/>
      <c r="O38" s="142"/>
      <c r="P38" s="142"/>
      <c r="Q38" s="142"/>
      <c r="R38" s="143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</row>
    <row r="39" spans="1:112">
      <c r="A39" s="47" t="s">
        <v>31</v>
      </c>
      <c r="B39" s="48"/>
      <c r="C39" s="47"/>
      <c r="D39" s="47"/>
      <c r="E39" s="47"/>
      <c r="F39" s="47"/>
      <c r="G39" s="47"/>
      <c r="H39" s="47"/>
      <c r="I39" s="79"/>
      <c r="J39" s="47"/>
      <c r="K39" s="58"/>
      <c r="L39" s="60" t="s">
        <v>36</v>
      </c>
      <c r="M39" s="49"/>
      <c r="N39" s="49"/>
      <c r="O39" s="60" t="s">
        <v>40</v>
      </c>
      <c r="P39" s="1"/>
      <c r="Q39" s="9"/>
      <c r="R39" s="53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</row>
    <row r="40" spans="1:112">
      <c r="A40" s="50" t="s">
        <v>32</v>
      </c>
      <c r="B40" s="48"/>
      <c r="C40" s="47"/>
      <c r="D40" s="47"/>
      <c r="E40" s="47"/>
      <c r="F40" s="47"/>
      <c r="G40" s="47"/>
      <c r="H40" s="47"/>
      <c r="I40" s="79"/>
      <c r="J40" s="47"/>
      <c r="K40" s="58"/>
      <c r="L40" s="64" t="s">
        <v>37</v>
      </c>
      <c r="M40" s="65"/>
      <c r="N40" s="49"/>
      <c r="O40" s="60" t="s">
        <v>44</v>
      </c>
      <c r="P40" s="1"/>
      <c r="Q40" s="9"/>
      <c r="R40" s="53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</row>
    <row r="41" spans="1:112">
      <c r="A41" s="47" t="s">
        <v>33</v>
      </c>
      <c r="B41" s="48"/>
      <c r="C41" s="47"/>
      <c r="D41" s="47"/>
      <c r="E41" s="47"/>
      <c r="F41" s="47"/>
      <c r="G41" s="47"/>
      <c r="H41" s="47"/>
      <c r="I41" s="79"/>
      <c r="J41" s="47"/>
      <c r="K41" s="58"/>
      <c r="L41" s="60" t="s">
        <v>39</v>
      </c>
      <c r="M41" s="49"/>
      <c r="N41" s="49"/>
      <c r="O41" s="60" t="s">
        <v>41</v>
      </c>
      <c r="P41" s="1"/>
      <c r="Q41" s="9"/>
      <c r="R41" s="53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</row>
    <row r="42" spans="1:112">
      <c r="A42" s="47" t="s">
        <v>34</v>
      </c>
      <c r="B42" s="48"/>
      <c r="C42" s="47"/>
      <c r="D42" s="47"/>
      <c r="E42" s="47"/>
      <c r="F42" s="47"/>
      <c r="G42" s="47"/>
      <c r="H42" s="47"/>
      <c r="I42" s="79"/>
      <c r="J42" s="47"/>
      <c r="K42" s="58"/>
      <c r="L42" s="60" t="s">
        <v>43</v>
      </c>
      <c r="M42" s="49"/>
      <c r="N42" s="49"/>
      <c r="O42" s="60" t="s">
        <v>38</v>
      </c>
      <c r="P42" s="49"/>
      <c r="Q42" s="9"/>
      <c r="R42" s="53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</row>
    <row r="43" spans="1:112" ht="13" thickBot="1">
      <c r="K43" s="59"/>
      <c r="L43" s="61" t="s">
        <v>46</v>
      </c>
      <c r="M43" s="54"/>
      <c r="N43" s="54"/>
      <c r="O43" s="61"/>
      <c r="P43" s="55"/>
      <c r="Q43" s="56"/>
      <c r="R43" s="57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</row>
    <row r="44" spans="1:112">
      <c r="N44" s="9"/>
      <c r="O44" s="1"/>
      <c r="P44" s="1"/>
      <c r="Q44" s="2"/>
      <c r="R44" s="2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</row>
    <row r="45" spans="1:112" ht="13">
      <c r="A45" s="52" t="s">
        <v>26</v>
      </c>
      <c r="B45" s="11"/>
      <c r="C45" s="10"/>
      <c r="D45" s="10"/>
      <c r="E45" s="13"/>
      <c r="F45" s="13"/>
      <c r="G45" s="13"/>
      <c r="H45" s="13"/>
      <c r="I45" s="80"/>
      <c r="J45" s="13"/>
      <c r="K45" s="12" t="s">
        <v>27</v>
      </c>
      <c r="L45" s="13"/>
      <c r="M45" s="13"/>
      <c r="N45" s="10"/>
      <c r="O45" s="1"/>
      <c r="P45" s="1"/>
      <c r="Q45" s="40"/>
      <c r="R45" s="40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</row>
    <row r="46" spans="1:112">
      <c r="B46" s="2"/>
      <c r="O46" s="1"/>
      <c r="P46" s="1"/>
      <c r="Q46" s="9"/>
      <c r="R46" s="9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</row>
    <row r="47" spans="1:112" ht="13">
      <c r="A47" s="51" t="s">
        <v>28</v>
      </c>
      <c r="B47" s="11"/>
      <c r="C47" s="10"/>
      <c r="D47" s="10"/>
      <c r="E47" s="13"/>
      <c r="F47" s="13"/>
      <c r="G47" s="13"/>
      <c r="H47" s="13"/>
      <c r="I47" s="80"/>
      <c r="J47" s="13"/>
      <c r="K47" s="12" t="s">
        <v>27</v>
      </c>
      <c r="L47" s="13"/>
      <c r="M47" s="13"/>
      <c r="O47" s="1"/>
      <c r="P47" s="1"/>
      <c r="Q47" s="9"/>
      <c r="R47" s="9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</row>
    <row r="48" spans="1:112">
      <c r="O48" s="1"/>
      <c r="P48" s="1"/>
      <c r="Q48" s="9"/>
      <c r="R48" s="9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</row>
    <row r="49" spans="15:112">
      <c r="O49" s="1"/>
      <c r="P49" s="1"/>
      <c r="Q49" s="9"/>
      <c r="R49" s="9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</row>
    <row r="50" spans="15:112">
      <c r="O50" s="1"/>
      <c r="P50" s="1"/>
      <c r="Q50" s="9"/>
      <c r="R50" s="9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</row>
    <row r="51" spans="15:112">
      <c r="O51" s="1"/>
      <c r="P51" s="1"/>
      <c r="Q51" s="9"/>
      <c r="R51" s="9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</row>
    <row r="52" spans="15:112">
      <c r="O52" s="1"/>
      <c r="P52" s="1"/>
      <c r="Q52" s="9"/>
      <c r="R52" s="9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</row>
    <row r="53" spans="15:112">
      <c r="O53" s="1"/>
      <c r="P53" s="1"/>
      <c r="Q53" s="9"/>
      <c r="R53" s="9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</row>
    <row r="54" spans="15:112">
      <c r="O54" s="1"/>
      <c r="P54" s="1"/>
      <c r="Q54" s="9"/>
      <c r="R54" s="9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</row>
    <row r="55" spans="15:112">
      <c r="O55" s="1"/>
      <c r="P55" s="1"/>
      <c r="Q55" s="9"/>
      <c r="R55" s="9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</row>
    <row r="56" spans="15:112">
      <c r="O56" s="1"/>
      <c r="P56" s="1"/>
      <c r="Q56" s="9"/>
      <c r="R56" s="9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</row>
    <row r="57" spans="15:112">
      <c r="O57" s="1"/>
      <c r="P57" s="1"/>
      <c r="Q57" s="9"/>
      <c r="R57" s="9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</row>
    <row r="58" spans="15:112">
      <c r="O58" s="1"/>
      <c r="P58" s="1"/>
      <c r="Q58" s="9"/>
      <c r="R58" s="9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</row>
    <row r="59" spans="15:112">
      <c r="O59" s="1"/>
      <c r="P59" s="1"/>
      <c r="Q59" s="9"/>
      <c r="R59" s="9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</row>
    <row r="60" spans="15:112">
      <c r="O60" s="1"/>
      <c r="P60" s="1"/>
      <c r="Q60" s="9"/>
      <c r="R60" s="9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</row>
    <row r="61" spans="15:112">
      <c r="O61" s="1"/>
      <c r="P61" s="1"/>
      <c r="Q61" s="9"/>
      <c r="R61" s="9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</row>
    <row r="62" spans="15:112">
      <c r="O62" s="1"/>
      <c r="P62" s="1"/>
      <c r="Q62" s="9"/>
      <c r="R62" s="9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</row>
    <row r="63" spans="15:112">
      <c r="O63" s="1"/>
      <c r="P63" s="1"/>
      <c r="Q63" s="9"/>
      <c r="R63" s="9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</row>
    <row r="64" spans="15:112">
      <c r="O64" s="1"/>
      <c r="P64" s="1"/>
      <c r="Q64" s="9"/>
      <c r="R64" s="9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</row>
    <row r="65" spans="15:112">
      <c r="O65" s="1"/>
      <c r="P65" s="1"/>
      <c r="Q65" s="9"/>
      <c r="R65" s="9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</row>
    <row r="66" spans="15:112">
      <c r="O66" s="1"/>
      <c r="P66" s="1"/>
      <c r="Q66" s="9"/>
      <c r="R66" s="9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</row>
    <row r="67" spans="15:112">
      <c r="O67" s="1"/>
      <c r="P67" s="1"/>
      <c r="Q67" s="9"/>
      <c r="R67" s="9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</row>
    <row r="68" spans="15:112">
      <c r="O68" s="1"/>
      <c r="P68" s="1"/>
      <c r="Q68" s="9"/>
      <c r="R68" s="9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</row>
    <row r="69" spans="15:112">
      <c r="O69" s="1"/>
      <c r="P69" s="1"/>
      <c r="Q69" s="9"/>
      <c r="R69" s="9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</row>
    <row r="70" spans="15:112">
      <c r="O70" s="1"/>
      <c r="P70" s="1"/>
      <c r="Q70" s="9"/>
      <c r="R70" s="9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</row>
    <row r="71" spans="15:112">
      <c r="O71" s="1"/>
      <c r="P71" s="1"/>
      <c r="Q71" s="9"/>
      <c r="R71" s="9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</row>
    <row r="72" spans="15:112">
      <c r="O72" s="1"/>
      <c r="P72" s="1"/>
      <c r="Q72" s="9"/>
      <c r="R72" s="9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</row>
    <row r="73" spans="15:112">
      <c r="O73" s="1"/>
      <c r="P73" s="1"/>
      <c r="Q73" s="9"/>
      <c r="R73" s="9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</row>
    <row r="74" spans="15:112">
      <c r="O74" s="1"/>
      <c r="P74" s="1"/>
      <c r="Q74" s="9"/>
      <c r="R74" s="9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</row>
    <row r="75" spans="15:112">
      <c r="O75" s="1"/>
      <c r="P75" s="1"/>
      <c r="Q75" s="9"/>
      <c r="R75" s="9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</row>
    <row r="76" spans="15:112">
      <c r="O76" s="1"/>
      <c r="P76" s="1"/>
      <c r="Q76" s="9"/>
      <c r="R76" s="9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</row>
    <row r="77" spans="15:112">
      <c r="O77" s="1"/>
      <c r="P77" s="1"/>
      <c r="Q77" s="9"/>
      <c r="R77" s="9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</row>
    <row r="78" spans="15:112">
      <c r="O78" s="1"/>
      <c r="P78" s="1"/>
      <c r="Q78" s="9"/>
      <c r="R78" s="9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</row>
    <row r="79" spans="15:112">
      <c r="O79" s="1"/>
      <c r="P79" s="1"/>
      <c r="Q79" s="9"/>
      <c r="R79" s="9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</row>
    <row r="80" spans="15:112">
      <c r="O80" s="1"/>
      <c r="P80" s="1"/>
      <c r="Q80" s="9"/>
      <c r="R80" s="9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</row>
    <row r="81" spans="15:112">
      <c r="O81" s="1"/>
      <c r="P81" s="1"/>
      <c r="Q81" s="9"/>
      <c r="R81" s="9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</row>
    <row r="82" spans="15:112">
      <c r="O82" s="1"/>
      <c r="P82" s="1"/>
      <c r="Q82" s="9"/>
      <c r="R82" s="9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</row>
    <row r="83" spans="15:112">
      <c r="O83" s="1"/>
      <c r="P83" s="1"/>
      <c r="Q83" s="9"/>
      <c r="R83" s="9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</row>
    <row r="84" spans="15:112">
      <c r="O84" s="1"/>
      <c r="P84" s="1"/>
      <c r="Q84" s="9"/>
      <c r="R84" s="9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</row>
    <row r="85" spans="15:112">
      <c r="O85" s="1"/>
      <c r="P85" s="1"/>
      <c r="Q85" s="9"/>
      <c r="R85" s="9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</row>
    <row r="86" spans="15:112">
      <c r="O86" s="1"/>
      <c r="P86" s="1"/>
      <c r="Q86" s="9"/>
      <c r="R86" s="9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</row>
    <row r="87" spans="15:112">
      <c r="O87" s="1"/>
      <c r="P87" s="1"/>
      <c r="Q87" s="9"/>
      <c r="R87" s="9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</row>
    <row r="88" spans="15:112">
      <c r="O88" s="1"/>
      <c r="P88" s="1"/>
      <c r="Q88" s="9"/>
      <c r="R88" s="9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</row>
    <row r="89" spans="15:112">
      <c r="O89" s="1"/>
      <c r="P89" s="1"/>
      <c r="Q89" s="9"/>
      <c r="R89" s="9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</row>
    <row r="90" spans="15:112">
      <c r="O90" s="1"/>
      <c r="P90" s="1"/>
      <c r="Q90" s="9"/>
      <c r="R90" s="9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</row>
    <row r="91" spans="15:112">
      <c r="O91" s="1"/>
      <c r="P91" s="1"/>
      <c r="Q91" s="9"/>
      <c r="R91" s="9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</row>
    <row r="92" spans="15:112">
      <c r="O92" s="1"/>
      <c r="P92" s="1"/>
      <c r="Q92" s="9"/>
      <c r="R92" s="9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</row>
    <row r="93" spans="15:112">
      <c r="O93" s="1"/>
      <c r="P93" s="1"/>
      <c r="Q93" s="9"/>
      <c r="R93" s="9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</row>
    <row r="94" spans="15:112">
      <c r="O94" s="1"/>
      <c r="P94" s="1"/>
      <c r="Q94" s="9"/>
      <c r="R94" s="9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</row>
    <row r="95" spans="15:112">
      <c r="O95" s="1"/>
      <c r="P95" s="1"/>
      <c r="Q95" s="9"/>
      <c r="R95" s="9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</row>
    <row r="96" spans="15:112">
      <c r="O96" s="1"/>
      <c r="P96" s="1"/>
      <c r="Q96" s="9"/>
      <c r="R96" s="9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</row>
    <row r="97" spans="15:112">
      <c r="O97" s="1"/>
      <c r="P97" s="1"/>
      <c r="Q97" s="9"/>
      <c r="R97" s="9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</row>
    <row r="98" spans="15:112">
      <c r="O98" s="1"/>
      <c r="P98" s="1"/>
      <c r="Q98" s="9"/>
      <c r="R98" s="9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</row>
    <row r="99" spans="15:112">
      <c r="O99" s="1"/>
      <c r="P99" s="1"/>
      <c r="Q99" s="9"/>
      <c r="R99" s="9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</row>
    <row r="100" spans="15:112">
      <c r="O100" s="1"/>
      <c r="P100" s="1"/>
      <c r="Q100" s="9"/>
      <c r="R100" s="9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</row>
    <row r="101" spans="15:112">
      <c r="O101" s="1"/>
      <c r="P101" s="1"/>
      <c r="Q101" s="9"/>
      <c r="R101" s="9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</row>
    <row r="102" spans="15:112">
      <c r="O102" s="1"/>
      <c r="P102" s="1"/>
      <c r="Q102" s="9"/>
      <c r="R102" s="9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</row>
    <row r="103" spans="15:112">
      <c r="O103" s="1"/>
      <c r="P103" s="1"/>
      <c r="Q103" s="9"/>
      <c r="R103" s="9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</row>
    <row r="104" spans="15:112">
      <c r="O104" s="1"/>
      <c r="P104" s="1"/>
      <c r="Q104" s="9"/>
      <c r="R104" s="9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</row>
    <row r="105" spans="15:112">
      <c r="O105" s="1"/>
      <c r="P105" s="1"/>
      <c r="Q105" s="9"/>
      <c r="R105" s="9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</row>
    <row r="106" spans="15:112">
      <c r="O106" s="1"/>
      <c r="P106" s="1"/>
      <c r="Q106" s="9"/>
      <c r="R106" s="9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</row>
    <row r="107" spans="15:112">
      <c r="O107" s="1"/>
      <c r="P107" s="1"/>
      <c r="Q107" s="9"/>
      <c r="R107" s="9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</row>
    <row r="108" spans="15:112">
      <c r="O108" s="1"/>
      <c r="P108" s="1"/>
      <c r="Q108" s="9"/>
      <c r="R108" s="9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</row>
    <row r="109" spans="15:112">
      <c r="O109" s="1"/>
      <c r="P109" s="1"/>
      <c r="Q109" s="9"/>
      <c r="R109" s="9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</row>
    <row r="110" spans="15:112">
      <c r="O110" s="1"/>
      <c r="P110" s="1"/>
      <c r="Q110" s="9"/>
      <c r="R110" s="9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</row>
    <row r="111" spans="15:112">
      <c r="O111" s="1"/>
      <c r="P111" s="1"/>
      <c r="Q111" s="9"/>
      <c r="R111" s="9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</row>
    <row r="112" spans="15:112">
      <c r="O112" s="1"/>
      <c r="P112" s="1"/>
      <c r="Q112" s="9"/>
      <c r="R112" s="9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</row>
    <row r="113" spans="15:112">
      <c r="O113" s="1"/>
      <c r="P113" s="1"/>
      <c r="Q113" s="9"/>
      <c r="R113" s="9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</row>
    <row r="114" spans="15:112">
      <c r="O114" s="1"/>
      <c r="P114" s="1"/>
      <c r="Q114" s="9"/>
      <c r="R114" s="9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</row>
    <row r="115" spans="15:112">
      <c r="O115" s="1"/>
      <c r="P115" s="1"/>
      <c r="Q115" s="9"/>
      <c r="R115" s="9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</row>
    <row r="116" spans="15:112">
      <c r="O116" s="1"/>
      <c r="P116" s="1"/>
      <c r="Q116" s="9"/>
      <c r="R116" s="9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</row>
    <row r="117" spans="15:112">
      <c r="O117" s="1"/>
      <c r="P117" s="1"/>
      <c r="Q117" s="9"/>
      <c r="R117" s="9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</row>
    <row r="118" spans="15:112">
      <c r="O118" s="1"/>
      <c r="P118" s="1"/>
      <c r="Q118" s="9"/>
      <c r="R118" s="9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</row>
    <row r="119" spans="15:112">
      <c r="O119" s="1"/>
      <c r="P119" s="1"/>
      <c r="Q119" s="9"/>
      <c r="R119" s="9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</row>
    <row r="120" spans="15:112">
      <c r="O120" s="1"/>
      <c r="P120" s="1"/>
      <c r="Q120" s="9"/>
      <c r="R120" s="9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</row>
    <row r="121" spans="15:112">
      <c r="O121" s="1"/>
      <c r="P121" s="1"/>
      <c r="Q121" s="9"/>
      <c r="R121" s="9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</row>
    <row r="122" spans="15:112">
      <c r="O122" s="1"/>
      <c r="P122" s="1"/>
      <c r="Q122" s="9"/>
      <c r="R122" s="9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</row>
    <row r="123" spans="15:112">
      <c r="O123" s="1"/>
      <c r="P123" s="1"/>
      <c r="Q123" s="9"/>
      <c r="R123" s="9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</row>
    <row r="124" spans="15:112">
      <c r="O124" s="1"/>
      <c r="P124" s="1"/>
      <c r="Q124" s="9"/>
      <c r="R124" s="9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</row>
    <row r="125" spans="15:112">
      <c r="O125" s="1"/>
      <c r="P125" s="1"/>
      <c r="Q125" s="9"/>
      <c r="R125" s="9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</row>
    <row r="126" spans="15:112">
      <c r="O126" s="1"/>
      <c r="P126" s="1"/>
      <c r="Q126" s="9"/>
      <c r="R126" s="9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</row>
    <row r="127" spans="15:112">
      <c r="O127" s="1"/>
      <c r="P127" s="1"/>
      <c r="Q127" s="9"/>
      <c r="R127" s="9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</row>
    <row r="128" spans="15:112">
      <c r="O128" s="1"/>
      <c r="P128" s="1"/>
      <c r="Q128" s="9"/>
      <c r="R128" s="9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</row>
    <row r="129" spans="15:112">
      <c r="O129" s="1"/>
      <c r="P129" s="1"/>
      <c r="Q129" s="9"/>
      <c r="R129" s="9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</row>
    <row r="130" spans="15:112">
      <c r="O130" s="1"/>
      <c r="P130" s="1"/>
      <c r="Q130" s="9"/>
      <c r="R130" s="9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</row>
    <row r="131" spans="15:112">
      <c r="O131" s="1"/>
      <c r="P131" s="1"/>
      <c r="Q131" s="9"/>
      <c r="R131" s="9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</row>
    <row r="132" spans="15:112">
      <c r="O132" s="1"/>
      <c r="P132" s="1"/>
      <c r="Q132" s="9"/>
      <c r="R132" s="9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</row>
    <row r="133" spans="15:112">
      <c r="O133" s="1"/>
      <c r="P133" s="1"/>
      <c r="Q133" s="9"/>
      <c r="R133" s="9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</row>
    <row r="134" spans="15:112">
      <c r="O134" s="1"/>
      <c r="P134" s="1"/>
      <c r="Q134" s="9"/>
      <c r="R134" s="9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</row>
    <row r="135" spans="15:112">
      <c r="O135" s="1"/>
      <c r="P135" s="1"/>
      <c r="Q135" s="9"/>
      <c r="R135" s="9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</row>
    <row r="136" spans="15:112">
      <c r="O136" s="1"/>
      <c r="P136" s="1"/>
      <c r="Q136" s="9"/>
      <c r="R136" s="9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</row>
    <row r="137" spans="15:112">
      <c r="O137" s="1"/>
      <c r="P137" s="1"/>
      <c r="Q137" s="9"/>
      <c r="R137" s="9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</row>
    <row r="138" spans="15:112">
      <c r="O138" s="1"/>
      <c r="P138" s="1"/>
      <c r="Q138" s="9"/>
      <c r="R138" s="9"/>
    </row>
    <row r="139" spans="15:112">
      <c r="O139" s="1"/>
      <c r="P139" s="1"/>
      <c r="Q139" s="9"/>
      <c r="R139" s="9"/>
    </row>
    <row r="140" spans="15:112">
      <c r="O140" s="1"/>
      <c r="P140" s="1"/>
      <c r="Q140" s="9"/>
      <c r="R140" s="9"/>
    </row>
    <row r="141" spans="15:112">
      <c r="O141" s="1"/>
      <c r="P141" s="1"/>
      <c r="Q141" s="9"/>
      <c r="R141" s="9"/>
    </row>
    <row r="142" spans="15:112">
      <c r="O142" s="1"/>
      <c r="P142" s="1"/>
      <c r="Q142" s="9"/>
      <c r="R142" s="9"/>
    </row>
    <row r="143" spans="15:112">
      <c r="O143" s="1"/>
      <c r="P143" s="1"/>
      <c r="Q143" s="9"/>
      <c r="R143" s="9"/>
    </row>
    <row r="144" spans="15:112">
      <c r="O144" s="1"/>
      <c r="P144" s="1"/>
      <c r="Q144" s="9"/>
      <c r="R144" s="9"/>
    </row>
    <row r="145" spans="15:16">
      <c r="O145" s="1"/>
      <c r="P145" s="1"/>
    </row>
    <row r="146" spans="15:16">
      <c r="O146" s="1"/>
      <c r="P146" s="1"/>
    </row>
  </sheetData>
  <mergeCells count="3">
    <mergeCell ref="K38:R38"/>
    <mergeCell ref="A1:R1"/>
    <mergeCell ref="A2:R2"/>
  </mergeCells>
  <phoneticPr fontId="0" type="noConversion"/>
  <conditionalFormatting sqref="I6:N6">
    <cfRule type="expression" dxfId="295" priority="29" stopIfTrue="1">
      <formula>$B$6=""</formula>
    </cfRule>
  </conditionalFormatting>
  <conditionalFormatting sqref="I7:N11">
    <cfRule type="expression" dxfId="294" priority="24" stopIfTrue="1">
      <formula>$B7=""</formula>
    </cfRule>
  </conditionalFormatting>
  <conditionalFormatting sqref="J22:L22">
    <cfRule type="expression" dxfId="293" priority="75" stopIfTrue="1">
      <formula>$I22&gt;0</formula>
    </cfRule>
  </conditionalFormatting>
  <conditionalFormatting sqref="J32:L32">
    <cfRule type="expression" dxfId="292" priority="13" stopIfTrue="1">
      <formula>$I32&gt;0</formula>
    </cfRule>
  </conditionalFormatting>
  <conditionalFormatting sqref="J6:M6 J7:J12">
    <cfRule type="expression" priority="104" stopIfTrue="1">
      <formula>$I6+$J6&lt;=8</formula>
    </cfRule>
  </conditionalFormatting>
  <conditionalFormatting sqref="J6:M12">
    <cfRule type="expression" dxfId="291" priority="111" stopIfTrue="1">
      <formula>$I6&gt;0</formula>
    </cfRule>
  </conditionalFormatting>
  <conditionalFormatting sqref="J16:M17">
    <cfRule type="expression" priority="71" stopIfTrue="1">
      <formula>$I16+$J16&lt;=8</formula>
    </cfRule>
  </conditionalFormatting>
  <conditionalFormatting sqref="J16:M21">
    <cfRule type="expression" dxfId="290" priority="76" stopIfTrue="1">
      <formula>$I16&gt;0</formula>
    </cfRule>
  </conditionalFormatting>
  <conditionalFormatting sqref="J18:M18">
    <cfRule type="expression" priority="70" stopIfTrue="1">
      <formula>$I18+$J18&lt;=0</formula>
    </cfRule>
  </conditionalFormatting>
  <conditionalFormatting sqref="J19:M22">
    <cfRule type="expression" priority="61" stopIfTrue="1">
      <formula>$I19+$J19&lt;=8</formula>
    </cfRule>
  </conditionalFormatting>
  <conditionalFormatting sqref="J26:M27">
    <cfRule type="expression" priority="9" stopIfTrue="1">
      <formula>$I26+$J26&lt;=8</formula>
    </cfRule>
  </conditionalFormatting>
  <conditionalFormatting sqref="J26:M31">
    <cfRule type="expression" dxfId="289" priority="14" stopIfTrue="1">
      <formula>$I26&gt;0</formula>
    </cfRule>
  </conditionalFormatting>
  <conditionalFormatting sqref="J28:M28">
    <cfRule type="expression" priority="8" stopIfTrue="1">
      <formula>$I28+$J28&lt;=0</formula>
    </cfRule>
  </conditionalFormatting>
  <conditionalFormatting sqref="J29:M32">
    <cfRule type="expression" priority="2" stopIfTrue="1">
      <formula>$I29+$J29&lt;=8</formula>
    </cfRule>
  </conditionalFormatting>
  <conditionalFormatting sqref="K6:K12">
    <cfRule type="cellIs" dxfId="288" priority="108" stopIfTrue="1" operator="greaterThan">
      <formula>8</formula>
    </cfRule>
  </conditionalFormatting>
  <conditionalFormatting sqref="K16:K22">
    <cfRule type="cellIs" dxfId="287" priority="74" stopIfTrue="1" operator="greaterThan">
      <formula>8</formula>
    </cfRule>
  </conditionalFormatting>
  <conditionalFormatting sqref="K26:K32">
    <cfRule type="cellIs" dxfId="286" priority="12" stopIfTrue="1" operator="greaterThan">
      <formula>8</formula>
    </cfRule>
  </conditionalFormatting>
  <conditionalFormatting sqref="K7:M7">
    <cfRule type="expression" priority="103" stopIfTrue="1">
      <formula>$I7+$J7&lt;=8</formula>
    </cfRule>
  </conditionalFormatting>
  <conditionalFormatting sqref="K8:N8">
    <cfRule type="expression" priority="34" stopIfTrue="1">
      <formula>$I8+$J8&lt;=0</formula>
    </cfRule>
  </conditionalFormatting>
  <conditionalFormatting sqref="K9:N12">
    <cfRule type="expression" priority="30" stopIfTrue="1">
      <formula>$I9+$J9&lt;=8</formula>
    </cfRule>
  </conditionalFormatting>
  <conditionalFormatting sqref="L6:L10">
    <cfRule type="cellIs" dxfId="285" priority="107" stopIfTrue="1" operator="greaterThan">
      <formula>4</formula>
    </cfRule>
  </conditionalFormatting>
  <conditionalFormatting sqref="L16:L20">
    <cfRule type="cellIs" dxfId="284" priority="73" stopIfTrue="1" operator="greaterThan">
      <formula>4</formula>
    </cfRule>
  </conditionalFormatting>
  <conditionalFormatting sqref="L26:L30">
    <cfRule type="cellIs" dxfId="283" priority="11" stopIfTrue="1" operator="greaterThan">
      <formula>4</formula>
    </cfRule>
  </conditionalFormatting>
  <conditionalFormatting sqref="M22">
    <cfRule type="expression" dxfId="282" priority="62" stopIfTrue="1">
      <formula>$I22&gt;0</formula>
    </cfRule>
  </conditionalFormatting>
  <conditionalFormatting sqref="M32">
    <cfRule type="expression" dxfId="281" priority="3" stopIfTrue="1">
      <formula>$I32&gt;0</formula>
    </cfRule>
  </conditionalFormatting>
  <conditionalFormatting sqref="N6:N7">
    <cfRule type="expression" priority="35" stopIfTrue="1">
      <formula>$I6+$J6&lt;=8</formula>
    </cfRule>
  </conditionalFormatting>
  <conditionalFormatting sqref="N6:N12">
    <cfRule type="expression" dxfId="280" priority="37" stopIfTrue="1">
      <formula>$I6&gt;0</formula>
    </cfRule>
  </conditionalFormatting>
  <conditionalFormatting sqref="N16:N22">
    <cfRule type="expression" dxfId="279" priority="22" stopIfTrue="1">
      <formula>$I16&gt;0</formula>
    </cfRule>
  </conditionalFormatting>
  <conditionalFormatting sqref="N26:N32">
    <cfRule type="expression" dxfId="278" priority="1" stopIfTrue="1">
      <formula>$I26&gt;0</formula>
    </cfRule>
  </conditionalFormatting>
  <pageMargins left="0.25" right="0.26" top="0.22" bottom="0.28999999999999998" header="0.19" footer="0.25"/>
  <pageSetup scale="79" orientation="landscape" r:id="rId1"/>
  <headerFooter alignWithMargins="0">
    <oddFooter>&amp;L&amp;A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25</vt:i4>
      </vt:variant>
    </vt:vector>
  </HeadingPairs>
  <TitlesOfParts>
    <vt:vector size="25" baseType="lpstr">
      <vt:lpstr>01-15-2026</vt:lpstr>
      <vt:lpstr>01-31-2026</vt:lpstr>
      <vt:lpstr>02-15-2026</vt:lpstr>
      <vt:lpstr>02-28-2026</vt:lpstr>
      <vt:lpstr>03-15-2026</vt:lpstr>
      <vt:lpstr>03-31-2026</vt:lpstr>
      <vt:lpstr>04-15-2026</vt:lpstr>
      <vt:lpstr>04-30-2026</vt:lpstr>
      <vt:lpstr>05-15-2026</vt:lpstr>
      <vt:lpstr>05-31-2026</vt:lpstr>
      <vt:lpstr>06-15-2026</vt:lpstr>
      <vt:lpstr>06-30-2026</vt:lpstr>
      <vt:lpstr>07-15-2026</vt:lpstr>
      <vt:lpstr>07-31-2026</vt:lpstr>
      <vt:lpstr>08-15-2026</vt:lpstr>
      <vt:lpstr>08-31-2026</vt:lpstr>
      <vt:lpstr>09-15-2026</vt:lpstr>
      <vt:lpstr>09-30-2026</vt:lpstr>
      <vt:lpstr>10-15-2026</vt:lpstr>
      <vt:lpstr>10-31-2026</vt:lpstr>
      <vt:lpstr>11-15-2026</vt:lpstr>
      <vt:lpstr>11-30-2026</vt:lpstr>
      <vt:lpstr>12-15-2026</vt:lpstr>
      <vt:lpstr>12-31-2026</vt:lpstr>
      <vt:lpstr>Annual Totals_DO NOT ADJUST</vt:lpstr>
    </vt:vector>
  </TitlesOfParts>
  <Company>The Anthony Robbins Companies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Miles</dc:creator>
  <cp:lastModifiedBy>Andrea Konieczka</cp:lastModifiedBy>
  <cp:lastPrinted>2022-09-15T17:52:50Z</cp:lastPrinted>
  <dcterms:created xsi:type="dcterms:W3CDTF">2005-01-03T18:00:00Z</dcterms:created>
  <dcterms:modified xsi:type="dcterms:W3CDTF">2025-12-10T19:59:29Z</dcterms:modified>
</cp:coreProperties>
</file>